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<sst xmlns="http://schemas.openxmlformats.org/spreadsheetml/2006/main" count="145" uniqueCount="94">
  <si>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</si>
  <si>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</si>
  <si>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</si>
  <si>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</si>
  <si>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</si>
  <si>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</si>
  <si>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</si>
  <si>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</si>
  <si>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</si>
  <si>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</si>
  <si>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</si>
  <si>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</si>
  <si>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</si>
  <si>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</si>
  <si>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</si>
  <si>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</si>
  <si>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</si>
  <si>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</si>
  <si>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</si>
  <si>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</si>
  <si>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</si>
  <si>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Izby rolnicze</t>
  </si>
  <si>
    <t>Pozostała działalność</t>
  </si>
  <si>
    <t>Wytwarzanie i zaopatrywanie w energię elektryczną, gaz i wodę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</si>
  <si>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</si>
  <si>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</si>
  <si>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</si>
  <si>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</si>
  <si>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</si>
  <si>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</si>
  <si>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</si>
  <si>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</si>
  <si>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</si>
  <si>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</si>
  <si>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</si>
  <si>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</si>
  <si>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</si>
  <si>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Jednostki terenowe Policji</t>
  </si>
  <si>
    <t>Ochotnicze straże pożarne</t>
  </si>
  <si>
    <t>Obrona cywilna</t>
  </si>
  <si>
    <t>Zarządzanie kryzysowe</t>
  </si>
  <si>
    <t>Obsługa długu publicznego</t>
  </si>
  <si>
    <t>Strona 1 z 3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</si>
  <si>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</si>
  <si>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</si>
  <si>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</si>
  <si>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</si>
  <si>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</si>
  <si>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</si>
  <si>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 xml:space="preserve">Przedszkola </t>
  </si>
  <si>
    <t>Inne formy wychowania przedszkolnego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</si>
  <si>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</si>
  <si>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</si>
  <si>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</si>
  <si>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</si>
  <si>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 i przedszkolne</t>
  </si>
  <si>
    <t>Ochrona zdrowia</t>
  </si>
  <si>
    <t>Zwalczanie narkomanii</t>
  </si>
  <si>
    <t>Przeciwdziałanie alkoholizmowi</t>
  </si>
  <si>
    <t>Pomoc społeczna</t>
  </si>
  <si>
    <t>Rodziny zastępcze</t>
  </si>
  <si>
    <t>Zadania w zakresie przeciwdziałania przemocy w rodzinie</t>
  </si>
  <si>
    <t>Świadczenia rodzinne, świadczenia z funduszu alimentacyjneego oraz składki na ubezpieczenia emerytalne i rentowe z ubezpieczenia społecznego</t>
  </si>
  <si>
    <t>Składki na ubezpieczenie zdrowotne opłacane za osoby pobierajace niektóre świadczenia z pomocy społecznej, niektóre świadczenia rodzinne oraz za osoby uczestniczące w zajęciach w centrum integracji społecznej.</t>
  </si>
  <si>
    <t>Zasiłki i pomoc w naturze oraz składki na ubezpieczenia emerytalne i rentowe</t>
  </si>
  <si>
    <t>Dodatki mieszkaniowe</t>
  </si>
  <si>
    <t>Zasiłki stałe</t>
  </si>
  <si>
    <t>Ośrodki pomocy społecznej</t>
  </si>
  <si>
    <t>Strona 2 z 3</t>
  </si>
  <si>
    <t>Usługi opiekuńcze i specjalistyczne usługi opiekuńcze</t>
  </si>
  <si>
    <t>Edukacyjna opieka wychowawcza</t>
  </si>
  <si>
    <t>Poradnie psychologiczno-pedagogiczne, w tym poradnie specjalistyczne</t>
  </si>
  <si>
    <t>Pomoc materialna dla uczniów</t>
  </si>
  <si>
    <t>Gospodarka komunalna i ochrona środowiska</t>
  </si>
  <si>
    <t>Gospodarka odpadami</t>
  </si>
  <si>
    <t>Oczyszczanie miast i wsi</t>
  </si>
  <si>
    <t>Oświetlenie ulic, placów i dróg</t>
  </si>
  <si>
    <t>Kultura i ochrona dziedzictwa narodowego</t>
  </si>
  <si>
    <t>Biblioteki</t>
  </si>
  <si>
    <t>Kultura fizyczna</t>
  </si>
  <si>
    <t>Zadania w zakresie kultury fizycznej</t>
  </si>
  <si>
    <t>Wydatki razem:</t>
  </si>
  <si>
    <t>Strona 3 z 3</t>
  </si>
  <si>
    <t>Tabela Nr 3</t>
  </si>
  <si>
    <t>010</t>
  </si>
  <si>
    <t>01030</t>
  </si>
  <si>
    <t>01095</t>
  </si>
  <si>
    <t>Wydatki budżetu gminy na 2015 r.</t>
  </si>
  <si>
    <t>do Uchwały Rady Gminy Kowiesy Nr……………</t>
  </si>
  <si>
    <t>z dnia ……………..</t>
  </si>
  <si>
    <t>01010</t>
  </si>
  <si>
    <t>Infrastruktura wodociągowa i sanitacyjna wsi</t>
  </si>
  <si>
    <t xml:space="preserve">Urzędy gmin </t>
  </si>
  <si>
    <t xml:space="preserve">Rady gmin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</si>
</sst>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53"/>
      <name val="Arial"/>
      <family val="2"/>
    </font>
    <font>
      <u val="single"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 wrapText="1" shrinkToFit="1"/>
      <protection locked="0"/>
    </xf>
    <xf numFmtId="0" fontId="5" fillId="33" borderId="11" xfId="0" applyFont="1" applyFill="1" applyBorder="1" applyAlignment="1" applyProtection="1">
      <alignment vertical="center" wrapText="1" shrinkToFit="1"/>
      <protection locked="0"/>
    </xf>
    <xf numFmtId="0" fontId="6" fillId="33" borderId="11" xfId="0" applyFont="1" applyFill="1" applyBorder="1" applyAlignment="1" applyProtection="1">
      <alignment vertical="center" wrapText="1" shrinkToFit="1"/>
      <protection locked="0"/>
    </xf>
    <xf numFmtId="0" fontId="5" fillId="34" borderId="0" xfId="0" applyFont="1" applyFill="1" applyBorder="1" applyAlignment="1" applyProtection="1">
      <alignment horizontal="center" vertical="center" wrapText="1" shrinkToFit="1"/>
      <protection locked="0"/>
    </xf>
    <xf numFmtId="0" fontId="5" fillId="34" borderId="0" xfId="0" applyFont="1" applyFill="1" applyBorder="1" applyAlignment="1" applyProtection="1">
      <alignment horizontal="left" vertical="center" wrapText="1" shrinkToFit="1"/>
      <protection locked="0"/>
    </xf>
    <xf numFmtId="4" fontId="5" fillId="34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 vertical="center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2" xfId="0" applyFont="1" applyFill="1" applyBorder="1" applyAlignment="1" applyProtection="1">
      <alignment horizontal="center" vertical="center" wrapText="1" shrinkToFit="1"/>
      <protection locked="0"/>
    </xf>
    <xf numFmtId="0" fontId="5" fillId="34" borderId="13" xfId="0" applyFont="1" applyFill="1" applyBorder="1" applyAlignment="1" applyProtection="1">
      <alignment horizontal="center" vertical="center" wrapText="1" shrinkToFit="1"/>
      <protection locked="0"/>
    </xf>
    <xf numFmtId="4" fontId="11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16" xfId="0" applyNumberFormat="1" applyFont="1" applyFill="1" applyBorder="1" applyAlignment="1" applyProtection="1">
      <alignment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5" fillId="35" borderId="19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0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2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3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4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5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6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7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5" borderId="28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29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30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4" fontId="1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3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5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6" borderId="10" xfId="0" applyFont="1" applyFill="1" applyBorder="1" applyAlignment="1" applyProtection="1">
      <alignment horizontal="lef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6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7" xfId="0" applyFont="1" applyFill="1" applyBorder="1" applyAlignment="1" applyProtection="1">
      <alignment horizontal="center" vertical="center" wrapText="1" shrinkToFit="1"/>
      <protection locked="0"/>
    </xf>
    <xf numFmtId="0" fontId="5" fillId="34" borderId="18" xfId="0" applyFont="1" applyFill="1" applyBorder="1" applyAlignment="1" applyProtection="1">
      <alignment horizontal="center" vertical="center" wrapText="1" shrinkToFit="1"/>
      <protection locked="0"/>
    </xf>
    <xf numFmtId="0" fontId="5" fillId="35" borderId="12" xfId="0" applyFont="1" applyFill="1" applyBorder="1" applyAlignment="1" applyProtection="1">
      <alignment horizontal="center" vertical="center" wrapText="1" shrinkToFit="1"/>
      <protection locked="0"/>
    </xf>
    <xf numFmtId="0" fontId="5" fillId="35" borderId="13" xfId="0" applyFont="1" applyFill="1" applyBorder="1" applyAlignment="1" applyProtection="1">
      <alignment horizontal="center" vertical="center" wrapText="1" shrinkToFit="1"/>
      <protection locked="0"/>
    </xf>
    <xf numFmtId="0" fontId="5" fillId="35" borderId="17" xfId="0" applyFont="1" applyFill="1" applyBorder="1" applyAlignment="1" applyProtection="1">
      <alignment horizontal="center" vertical="center" wrapText="1" shrinkToFit="1"/>
      <protection locked="0"/>
    </xf>
    <xf numFmtId="0" fontId="5" fillId="35" borderId="33" xfId="0" applyFont="1" applyFill="1" applyBorder="1" applyAlignment="1" applyProtection="1">
      <alignment horizontal="center" vertical="center" wrapText="1" shrinkToFit="1"/>
      <protection locked="0"/>
    </xf>
    <xf numFmtId="0" fontId="5" fillId="35" borderId="34" xfId="0" applyFont="1" applyFill="1" applyBorder="1" applyAlignment="1" applyProtection="1">
      <alignment horizontal="center" vertical="center" wrapText="1" shrinkToFit="1"/>
      <protection locked="0"/>
    </xf>
    <xf numFmtId="0" fontId="5" fillId="35" borderId="35" xfId="0" applyFont="1" applyFill="1" applyBorder="1" applyAlignment="1" applyProtection="1">
      <alignment horizontal="center" vertical="center" wrapText="1" shrinkToFit="1"/>
      <protection locked="0"/>
    </xf>
    <xf numFmtId="4" fontId="0" fillId="34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textRotation="90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1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5" borderId="19" xfId="0" applyFont="1" applyFill="1" applyBorder="1" applyAlignment="1" applyProtection="1">
      <alignment horizontal="center" vertical="center" wrapText="1" shrinkToFit="1"/>
      <protection locked="0"/>
    </xf>
    <xf numFmtId="0" fontId="5" fillId="35" borderId="20" xfId="0" applyFont="1" applyFill="1" applyBorder="1" applyAlignment="1" applyProtection="1">
      <alignment horizontal="center" vertical="center" wrapText="1" shrinkToFit="1"/>
      <protection locked="0"/>
    </xf>
    <xf numFmtId="0" fontId="5" fillId="35" borderId="23" xfId="0" applyFont="1" applyFill="1" applyBorder="1" applyAlignment="1" applyProtection="1">
      <alignment horizontal="center" vertical="center" wrapText="1" shrinkToFit="1"/>
      <protection locked="0"/>
    </xf>
    <xf numFmtId="0" fontId="5" fillId="35" borderId="24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5" fillId="3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34" borderId="17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showGridLines="0" tabSelected="1" zoomScalePageLayoutView="0" workbookViewId="0" topLeftCell="A1">
      <selection activeCell="A70" sqref="A70:IV70"/>
    </sheetView>
  </sheetViews>
  <sheetFormatPr defaultColWidth="9.33203125" defaultRowHeight="12.75"/>
  <cols>
    <col min="1" max="1" width="3" style="0" customWidth="1"/>
    <col min="2" max="2" width="1.171875" style="0" customWidth="1"/>
    <col min="3" max="3" width="5.83203125" style="0" customWidth="1"/>
    <col min="4" max="4" width="6.33203125" style="0" customWidth="1"/>
    <col min="5" max="5" width="21.33203125" style="0" customWidth="1"/>
    <col min="6" max="6" width="7" style="0" customWidth="1"/>
    <col min="7" max="7" width="5.33203125" style="0" customWidth="1"/>
    <col min="8" max="8" width="12.16015625" style="0" customWidth="1"/>
    <col min="9" max="9" width="11.83203125" style="0" customWidth="1"/>
    <col min="10" max="10" width="11.5" style="0" customWidth="1"/>
    <col min="11" max="11" width="11.33203125" style="0" customWidth="1"/>
    <col min="12" max="12" width="9.83203125" style="0" customWidth="1"/>
    <col min="13" max="13" width="11.33203125" style="0" customWidth="1"/>
    <col min="14" max="14" width="8.83203125" style="0" customWidth="1"/>
    <col min="15" max="15" width="5.5" style="0" customWidth="1"/>
    <col min="16" max="16" width="8.83203125" style="0" customWidth="1"/>
    <col min="17" max="18" width="11.66015625" style="0" customWidth="1"/>
    <col min="19" max="19" width="1.83203125" style="0" customWidth="1"/>
    <col min="20" max="20" width="9.66015625" style="0" customWidth="1"/>
    <col min="21" max="21" width="6.66015625" style="0" customWidth="1"/>
    <col min="22" max="24" width="4.83203125" style="0" customWidth="1"/>
  </cols>
  <sheetData>
    <row r="1" spans="1:23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  <c r="R1" s="11" t="s">
        <v>83</v>
      </c>
      <c r="S1" s="11"/>
      <c r="T1" s="11"/>
      <c r="U1" s="11"/>
      <c r="V1" s="4"/>
      <c r="W1" s="1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7" t="s">
        <v>88</v>
      </c>
      <c r="P2" s="107"/>
      <c r="Q2" s="107"/>
      <c r="R2" s="107"/>
      <c r="S2" s="107"/>
      <c r="T2" s="107"/>
      <c r="U2" s="107"/>
      <c r="V2" s="2"/>
      <c r="W2" s="1"/>
    </row>
    <row r="3" spans="1:23" ht="14.25" customHeight="1">
      <c r="A3" s="5"/>
      <c r="B3" s="5"/>
      <c r="C3" s="5"/>
      <c r="D3" s="5"/>
      <c r="E3" s="102" t="s">
        <v>87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5"/>
      <c r="Q3" s="12"/>
      <c r="R3" s="101" t="s">
        <v>89</v>
      </c>
      <c r="S3" s="101"/>
      <c r="T3" s="101"/>
      <c r="U3" s="101"/>
      <c r="V3" s="5"/>
      <c r="W3" s="1"/>
    </row>
    <row r="4" spans="1:23" ht="9.75" customHeight="1">
      <c r="A4" s="4"/>
      <c r="B4" s="6"/>
      <c r="C4" s="6"/>
      <c r="D4" s="6"/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</row>
    <row r="5" spans="1:23" ht="9.75" customHeight="1">
      <c r="A5" s="94" t="s">
        <v>0</v>
      </c>
      <c r="B5" s="94"/>
      <c r="C5" s="94" t="s">
        <v>1</v>
      </c>
      <c r="D5" s="54" t="s">
        <v>2</v>
      </c>
      <c r="E5" s="54"/>
      <c r="F5" s="54" t="s">
        <v>3</v>
      </c>
      <c r="G5" s="85"/>
      <c r="H5" s="86" t="s">
        <v>4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8"/>
      <c r="V5" s="2"/>
      <c r="W5" s="1"/>
    </row>
    <row r="6" spans="1:23" ht="12.75" customHeight="1">
      <c r="A6" s="94"/>
      <c r="B6" s="94"/>
      <c r="C6" s="94"/>
      <c r="D6" s="54"/>
      <c r="E6" s="54"/>
      <c r="F6" s="54"/>
      <c r="G6" s="85"/>
      <c r="H6" s="83" t="s">
        <v>5</v>
      </c>
      <c r="I6" s="54" t="s">
        <v>6</v>
      </c>
      <c r="J6" s="54"/>
      <c r="K6" s="54"/>
      <c r="L6" s="54"/>
      <c r="M6" s="54"/>
      <c r="N6" s="54"/>
      <c r="O6" s="54"/>
      <c r="P6" s="54"/>
      <c r="Q6" s="54" t="s">
        <v>7</v>
      </c>
      <c r="R6" s="54" t="s">
        <v>6</v>
      </c>
      <c r="S6" s="54"/>
      <c r="T6" s="54"/>
      <c r="U6" s="84"/>
      <c r="V6" s="2"/>
      <c r="W6" s="1"/>
    </row>
    <row r="7" spans="1:23" ht="2.25" customHeight="1">
      <c r="A7" s="94"/>
      <c r="B7" s="94"/>
      <c r="C7" s="94"/>
      <c r="D7" s="54"/>
      <c r="E7" s="54"/>
      <c r="F7" s="54"/>
      <c r="G7" s="85"/>
      <c r="H7" s="83"/>
      <c r="I7" s="54"/>
      <c r="J7" s="54"/>
      <c r="K7" s="54"/>
      <c r="L7" s="54"/>
      <c r="M7" s="54"/>
      <c r="N7" s="54"/>
      <c r="O7" s="54"/>
      <c r="P7" s="54"/>
      <c r="Q7" s="54"/>
      <c r="R7" s="54" t="s">
        <v>8</v>
      </c>
      <c r="S7" s="54" t="s">
        <v>9</v>
      </c>
      <c r="T7" s="54"/>
      <c r="U7" s="65" t="s">
        <v>10</v>
      </c>
      <c r="V7" s="2"/>
      <c r="W7" s="1"/>
    </row>
    <row r="8" spans="1:23" ht="6" customHeight="1">
      <c r="A8" s="94"/>
      <c r="B8" s="94"/>
      <c r="C8" s="94"/>
      <c r="D8" s="54"/>
      <c r="E8" s="54"/>
      <c r="F8" s="54"/>
      <c r="G8" s="85"/>
      <c r="H8" s="83"/>
      <c r="I8" s="54" t="s">
        <v>11</v>
      </c>
      <c r="J8" s="54" t="s">
        <v>6</v>
      </c>
      <c r="K8" s="54"/>
      <c r="L8" s="54" t="s">
        <v>12</v>
      </c>
      <c r="M8" s="54" t="s">
        <v>13</v>
      </c>
      <c r="N8" s="54" t="s">
        <v>14</v>
      </c>
      <c r="O8" s="61" t="s">
        <v>15</v>
      </c>
      <c r="P8" s="54" t="s">
        <v>16</v>
      </c>
      <c r="Q8" s="54"/>
      <c r="R8" s="54"/>
      <c r="S8" s="54"/>
      <c r="T8" s="54"/>
      <c r="U8" s="66"/>
      <c r="V8" s="2"/>
      <c r="W8" s="1"/>
    </row>
    <row r="9" spans="1:23" ht="2.25" customHeight="1">
      <c r="A9" s="94"/>
      <c r="B9" s="94"/>
      <c r="C9" s="94"/>
      <c r="D9" s="54"/>
      <c r="E9" s="54"/>
      <c r="F9" s="54"/>
      <c r="G9" s="85"/>
      <c r="H9" s="83"/>
      <c r="I9" s="54"/>
      <c r="J9" s="54"/>
      <c r="K9" s="54"/>
      <c r="L9" s="54"/>
      <c r="M9" s="54"/>
      <c r="N9" s="54"/>
      <c r="O9" s="62"/>
      <c r="P9" s="54"/>
      <c r="Q9" s="54"/>
      <c r="R9" s="54"/>
      <c r="S9" s="103" t="s">
        <v>17</v>
      </c>
      <c r="T9" s="104"/>
      <c r="U9" s="66"/>
      <c r="V9" s="2"/>
      <c r="W9" s="1"/>
    </row>
    <row r="10" spans="1:23" ht="90" customHeight="1">
      <c r="A10" s="94"/>
      <c r="B10" s="94"/>
      <c r="C10" s="94"/>
      <c r="D10" s="54"/>
      <c r="E10" s="54"/>
      <c r="F10" s="54"/>
      <c r="G10" s="85"/>
      <c r="H10" s="83"/>
      <c r="I10" s="54"/>
      <c r="J10" s="15" t="s">
        <v>18</v>
      </c>
      <c r="K10" s="15" t="s">
        <v>19</v>
      </c>
      <c r="L10" s="54"/>
      <c r="M10" s="54"/>
      <c r="N10" s="54"/>
      <c r="O10" s="63"/>
      <c r="P10" s="54"/>
      <c r="Q10" s="54"/>
      <c r="R10" s="54"/>
      <c r="S10" s="105"/>
      <c r="T10" s="106"/>
      <c r="U10" s="67"/>
      <c r="V10" s="2"/>
      <c r="W10" s="1"/>
    </row>
    <row r="11" spans="1:23" ht="9" customHeight="1">
      <c r="A11" s="48">
        <v>1</v>
      </c>
      <c r="B11" s="48"/>
      <c r="C11" s="3">
        <v>2</v>
      </c>
      <c r="D11" s="48">
        <v>3</v>
      </c>
      <c r="E11" s="48"/>
      <c r="F11" s="48">
        <v>4</v>
      </c>
      <c r="G11" s="81"/>
      <c r="H11" s="31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  <c r="Q11" s="3">
        <v>14</v>
      </c>
      <c r="R11" s="3">
        <v>15</v>
      </c>
      <c r="S11" s="81">
        <v>16</v>
      </c>
      <c r="T11" s="82"/>
      <c r="U11" s="32">
        <v>17</v>
      </c>
      <c r="V11" s="2"/>
      <c r="W11" s="1"/>
    </row>
    <row r="12" spans="1:23" ht="15" customHeight="1">
      <c r="A12" s="100" t="s">
        <v>84</v>
      </c>
      <c r="B12" s="100"/>
      <c r="C12" s="19"/>
      <c r="D12" s="76" t="s">
        <v>20</v>
      </c>
      <c r="E12" s="76"/>
      <c r="F12" s="77">
        <f>SUM(H12+Q12)</f>
        <v>3125780</v>
      </c>
      <c r="G12" s="78"/>
      <c r="H12" s="35">
        <f>SUM(I12+L12+M12+N12+O12+P12)</f>
        <v>11680</v>
      </c>
      <c r="I12" s="24">
        <f>SUM(J12:K12)</f>
        <v>11680</v>
      </c>
      <c r="J12" s="24">
        <v>0</v>
      </c>
      <c r="K12" s="24">
        <v>11680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2">
        <f>SUM(Q13:Q15)</f>
        <v>3114100</v>
      </c>
      <c r="R12" s="22">
        <f>SUM(R13:R15)</f>
        <v>3114100</v>
      </c>
      <c r="S12" s="98">
        <f>SUM(S13:T15)</f>
        <v>2815379.86</v>
      </c>
      <c r="T12" s="99"/>
      <c r="U12" s="42">
        <f>SUM(U13:U15)</f>
        <v>0</v>
      </c>
      <c r="V12" s="2"/>
      <c r="W12" s="1"/>
    </row>
    <row r="13" spans="1:23" ht="20.25" customHeight="1">
      <c r="A13" s="95"/>
      <c r="B13" s="95"/>
      <c r="C13" s="13" t="s">
        <v>90</v>
      </c>
      <c r="D13" s="64" t="s">
        <v>91</v>
      </c>
      <c r="E13" s="64"/>
      <c r="F13" s="50">
        <f aca="true" t="shared" si="0" ref="F13:F35">SUM(H13+Q13)</f>
        <v>2816000</v>
      </c>
      <c r="G13" s="51"/>
      <c r="H13" s="33">
        <f aca="true" t="shared" si="1" ref="H13:H35">SUM(I13+L13+M13+N13+O13+P13)</f>
        <v>0</v>
      </c>
      <c r="I13" s="14">
        <f aca="true" t="shared" si="2" ref="I13:I35">SUM(J13:K13)</f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23">
        <f aca="true" t="shared" si="3" ref="Q13:Q35">SUM(R13)</f>
        <v>2816000</v>
      </c>
      <c r="R13" s="14">
        <v>2816000</v>
      </c>
      <c r="S13" s="52">
        <v>2815379.86</v>
      </c>
      <c r="T13" s="53"/>
      <c r="U13" s="34">
        <v>0</v>
      </c>
      <c r="V13" s="2"/>
      <c r="W13" s="1"/>
    </row>
    <row r="14" spans="1:23" ht="15" customHeight="1">
      <c r="A14" s="96"/>
      <c r="B14" s="97"/>
      <c r="C14" s="13" t="s">
        <v>85</v>
      </c>
      <c r="D14" s="64" t="s">
        <v>21</v>
      </c>
      <c r="E14" s="64"/>
      <c r="F14" s="50">
        <f>SUM(H14+Q14)</f>
        <v>11680</v>
      </c>
      <c r="G14" s="51"/>
      <c r="H14" s="33">
        <f>SUM(I14+L14+M14+N14+O14+P14)</f>
        <v>11680</v>
      </c>
      <c r="I14" s="14">
        <f>SUM(J14:K14)</f>
        <v>11680</v>
      </c>
      <c r="J14" s="14"/>
      <c r="K14" s="14">
        <v>11680</v>
      </c>
      <c r="L14" s="14"/>
      <c r="M14" s="14"/>
      <c r="N14" s="14"/>
      <c r="O14" s="14"/>
      <c r="P14" s="14"/>
      <c r="Q14" s="23">
        <f t="shared" si="3"/>
        <v>0</v>
      </c>
      <c r="R14" s="14">
        <v>0</v>
      </c>
      <c r="S14" s="52">
        <v>0</v>
      </c>
      <c r="T14" s="99"/>
      <c r="U14" s="34"/>
      <c r="V14" s="2"/>
      <c r="W14" s="1"/>
    </row>
    <row r="15" spans="1:23" ht="15" customHeight="1">
      <c r="A15" s="48"/>
      <c r="B15" s="48"/>
      <c r="C15" s="13" t="s">
        <v>86</v>
      </c>
      <c r="D15" s="64" t="s">
        <v>22</v>
      </c>
      <c r="E15" s="64"/>
      <c r="F15" s="50">
        <f t="shared" si="0"/>
        <v>298100</v>
      </c>
      <c r="G15" s="51"/>
      <c r="H15" s="33">
        <f t="shared" si="1"/>
        <v>0</v>
      </c>
      <c r="I15" s="14">
        <f t="shared" si="2"/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23">
        <f t="shared" si="3"/>
        <v>298100</v>
      </c>
      <c r="R15" s="14">
        <v>298100</v>
      </c>
      <c r="S15" s="52">
        <v>0</v>
      </c>
      <c r="T15" s="53"/>
      <c r="U15" s="34">
        <v>0</v>
      </c>
      <c r="V15" s="2"/>
      <c r="W15" s="1"/>
    </row>
    <row r="16" spans="1:23" ht="19.5" customHeight="1">
      <c r="A16" s="75">
        <v>400</v>
      </c>
      <c r="B16" s="75"/>
      <c r="C16" s="20"/>
      <c r="D16" s="76" t="s">
        <v>23</v>
      </c>
      <c r="E16" s="76"/>
      <c r="F16" s="77">
        <f t="shared" si="0"/>
        <v>137409</v>
      </c>
      <c r="G16" s="78"/>
      <c r="H16" s="35">
        <f t="shared" si="1"/>
        <v>137409</v>
      </c>
      <c r="I16" s="24">
        <f>SUM(I17)</f>
        <v>136709</v>
      </c>
      <c r="J16" s="24">
        <f aca="true" t="shared" si="4" ref="J16:P16">SUM(J17)</f>
        <v>37609</v>
      </c>
      <c r="K16" s="24">
        <f t="shared" si="4"/>
        <v>99100</v>
      </c>
      <c r="L16" s="24">
        <f t="shared" si="4"/>
        <v>0</v>
      </c>
      <c r="M16" s="24">
        <f t="shared" si="4"/>
        <v>700</v>
      </c>
      <c r="N16" s="24">
        <f t="shared" si="4"/>
        <v>0</v>
      </c>
      <c r="O16" s="24">
        <f t="shared" si="4"/>
        <v>0</v>
      </c>
      <c r="P16" s="24">
        <f t="shared" si="4"/>
        <v>0</v>
      </c>
      <c r="Q16" s="22">
        <f t="shared" si="3"/>
        <v>0</v>
      </c>
      <c r="R16" s="24">
        <v>0</v>
      </c>
      <c r="S16" s="79">
        <v>0</v>
      </c>
      <c r="T16" s="80"/>
      <c r="U16" s="43">
        <v>0</v>
      </c>
      <c r="V16" s="2"/>
      <c r="W16" s="1"/>
    </row>
    <row r="17" spans="1:23" ht="15" customHeight="1">
      <c r="A17" s="48"/>
      <c r="B17" s="48"/>
      <c r="C17" s="3">
        <v>40002</v>
      </c>
      <c r="D17" s="64" t="s">
        <v>24</v>
      </c>
      <c r="E17" s="64"/>
      <c r="F17" s="50">
        <f t="shared" si="0"/>
        <v>137409</v>
      </c>
      <c r="G17" s="51"/>
      <c r="H17" s="33">
        <f t="shared" si="1"/>
        <v>137409</v>
      </c>
      <c r="I17" s="14">
        <f t="shared" si="2"/>
        <v>136709</v>
      </c>
      <c r="J17" s="14">
        <v>37609</v>
      </c>
      <c r="K17" s="14">
        <v>99100</v>
      </c>
      <c r="L17" s="14">
        <v>0</v>
      </c>
      <c r="M17" s="14">
        <v>700</v>
      </c>
      <c r="N17" s="14">
        <v>0</v>
      </c>
      <c r="O17" s="14">
        <v>0</v>
      </c>
      <c r="P17" s="14">
        <v>0</v>
      </c>
      <c r="Q17" s="23">
        <f t="shared" si="3"/>
        <v>0</v>
      </c>
      <c r="R17" s="14">
        <v>0</v>
      </c>
      <c r="S17" s="52">
        <v>0</v>
      </c>
      <c r="T17" s="53"/>
      <c r="U17" s="34">
        <v>0</v>
      </c>
      <c r="V17" s="2"/>
      <c r="W17" s="1"/>
    </row>
    <row r="18" spans="1:23" ht="15" customHeight="1">
      <c r="A18" s="75">
        <v>600</v>
      </c>
      <c r="B18" s="75"/>
      <c r="C18" s="20"/>
      <c r="D18" s="76" t="s">
        <v>25</v>
      </c>
      <c r="E18" s="76"/>
      <c r="F18" s="77">
        <f t="shared" si="0"/>
        <v>384661</v>
      </c>
      <c r="G18" s="78"/>
      <c r="H18" s="35">
        <f t="shared" si="1"/>
        <v>255661</v>
      </c>
      <c r="I18" s="24">
        <f>SUM(I19)</f>
        <v>253361</v>
      </c>
      <c r="J18" s="24">
        <f aca="true" t="shared" si="5" ref="J18:P18">SUM(J19)</f>
        <v>57412</v>
      </c>
      <c r="K18" s="24">
        <f t="shared" si="5"/>
        <v>195949</v>
      </c>
      <c r="L18" s="24">
        <f t="shared" si="5"/>
        <v>0</v>
      </c>
      <c r="M18" s="24">
        <f t="shared" si="5"/>
        <v>2300</v>
      </c>
      <c r="N18" s="24">
        <f t="shared" si="5"/>
        <v>0</v>
      </c>
      <c r="O18" s="24">
        <f t="shared" si="5"/>
        <v>0</v>
      </c>
      <c r="P18" s="24">
        <f t="shared" si="5"/>
        <v>0</v>
      </c>
      <c r="Q18" s="22">
        <f t="shared" si="3"/>
        <v>129000</v>
      </c>
      <c r="R18" s="24">
        <f>SUM(R19)</f>
        <v>129000</v>
      </c>
      <c r="S18" s="79">
        <f>SUM(S19)</f>
        <v>0</v>
      </c>
      <c r="T18" s="80"/>
      <c r="U18" s="37">
        <f>SUM(U19)</f>
        <v>0</v>
      </c>
      <c r="V18" s="2"/>
      <c r="W18" s="1"/>
    </row>
    <row r="19" spans="1:23" ht="15" customHeight="1">
      <c r="A19" s="48"/>
      <c r="B19" s="48"/>
      <c r="C19" s="3">
        <v>60016</v>
      </c>
      <c r="D19" s="64" t="s">
        <v>26</v>
      </c>
      <c r="E19" s="64"/>
      <c r="F19" s="50">
        <f t="shared" si="0"/>
        <v>384661</v>
      </c>
      <c r="G19" s="51"/>
      <c r="H19" s="33">
        <f t="shared" si="1"/>
        <v>255661</v>
      </c>
      <c r="I19" s="14">
        <f t="shared" si="2"/>
        <v>253361</v>
      </c>
      <c r="J19" s="14">
        <v>57412</v>
      </c>
      <c r="K19" s="14">
        <v>195949</v>
      </c>
      <c r="L19" s="14">
        <v>0</v>
      </c>
      <c r="M19" s="14">
        <v>2300</v>
      </c>
      <c r="N19" s="14">
        <v>0</v>
      </c>
      <c r="O19" s="14">
        <v>0</v>
      </c>
      <c r="P19" s="14">
        <v>0</v>
      </c>
      <c r="Q19" s="23">
        <f t="shared" si="3"/>
        <v>129000</v>
      </c>
      <c r="R19" s="14">
        <v>129000</v>
      </c>
      <c r="S19" s="52">
        <v>0</v>
      </c>
      <c r="T19" s="53"/>
      <c r="U19" s="34">
        <v>0</v>
      </c>
      <c r="V19" s="2"/>
      <c r="W19" s="1"/>
    </row>
    <row r="20" spans="1:23" ht="15" customHeight="1">
      <c r="A20" s="75">
        <v>700</v>
      </c>
      <c r="B20" s="75"/>
      <c r="C20" s="20"/>
      <c r="D20" s="76" t="s">
        <v>27</v>
      </c>
      <c r="E20" s="76"/>
      <c r="F20" s="77">
        <f t="shared" si="0"/>
        <v>376038</v>
      </c>
      <c r="G20" s="78"/>
      <c r="H20" s="35">
        <f t="shared" si="1"/>
        <v>316268</v>
      </c>
      <c r="I20" s="24">
        <f>SUM(I21)</f>
        <v>316268</v>
      </c>
      <c r="J20" s="24">
        <f aca="true" t="shared" si="6" ref="J20:P20">SUM(J21)</f>
        <v>21283</v>
      </c>
      <c r="K20" s="24">
        <f t="shared" si="6"/>
        <v>294985</v>
      </c>
      <c r="L20" s="24">
        <f t="shared" si="6"/>
        <v>0</v>
      </c>
      <c r="M20" s="24">
        <f t="shared" si="6"/>
        <v>0</v>
      </c>
      <c r="N20" s="24">
        <f t="shared" si="6"/>
        <v>0</v>
      </c>
      <c r="O20" s="24">
        <f t="shared" si="6"/>
        <v>0</v>
      </c>
      <c r="P20" s="24">
        <f t="shared" si="6"/>
        <v>0</v>
      </c>
      <c r="Q20" s="22">
        <f t="shared" si="3"/>
        <v>59770</v>
      </c>
      <c r="R20" s="24">
        <f>SUM(R21)</f>
        <v>59770</v>
      </c>
      <c r="S20" s="79">
        <f>SUM(S21)</f>
        <v>0</v>
      </c>
      <c r="T20" s="80"/>
      <c r="U20" s="43">
        <v>0</v>
      </c>
      <c r="V20" s="2"/>
      <c r="W20" s="1"/>
    </row>
    <row r="21" spans="1:23" ht="18.75" customHeight="1">
      <c r="A21" s="48"/>
      <c r="B21" s="48"/>
      <c r="C21" s="3">
        <v>70005</v>
      </c>
      <c r="D21" s="64" t="s">
        <v>28</v>
      </c>
      <c r="E21" s="64"/>
      <c r="F21" s="50">
        <f t="shared" si="0"/>
        <v>376038</v>
      </c>
      <c r="G21" s="51"/>
      <c r="H21" s="33">
        <f t="shared" si="1"/>
        <v>316268</v>
      </c>
      <c r="I21" s="14">
        <f t="shared" si="2"/>
        <v>316268</v>
      </c>
      <c r="J21" s="14">
        <v>21283</v>
      </c>
      <c r="K21" s="14">
        <v>294985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23">
        <f t="shared" si="3"/>
        <v>59770</v>
      </c>
      <c r="R21" s="14">
        <v>59770</v>
      </c>
      <c r="S21" s="52">
        <v>0</v>
      </c>
      <c r="T21" s="53"/>
      <c r="U21" s="34">
        <v>0</v>
      </c>
      <c r="V21" s="2"/>
      <c r="W21" s="1"/>
    </row>
    <row r="22" spans="1:23" ht="15" customHeight="1">
      <c r="A22" s="75">
        <v>710</v>
      </c>
      <c r="B22" s="75"/>
      <c r="C22" s="20"/>
      <c r="D22" s="76" t="s">
        <v>29</v>
      </c>
      <c r="E22" s="76"/>
      <c r="F22" s="77">
        <f t="shared" si="0"/>
        <v>17200</v>
      </c>
      <c r="G22" s="78"/>
      <c r="H22" s="35">
        <f t="shared" si="1"/>
        <v>17200</v>
      </c>
      <c r="I22" s="24">
        <f>SUM(I23)</f>
        <v>17200</v>
      </c>
      <c r="J22" s="24">
        <f aca="true" t="shared" si="7" ref="J22:P22">SUM(J23)</f>
        <v>16000</v>
      </c>
      <c r="K22" s="24">
        <f t="shared" si="7"/>
        <v>1200</v>
      </c>
      <c r="L22" s="24">
        <f t="shared" si="7"/>
        <v>0</v>
      </c>
      <c r="M22" s="24">
        <f t="shared" si="7"/>
        <v>0</v>
      </c>
      <c r="N22" s="24">
        <f t="shared" si="7"/>
        <v>0</v>
      </c>
      <c r="O22" s="24">
        <f t="shared" si="7"/>
        <v>0</v>
      </c>
      <c r="P22" s="24">
        <f t="shared" si="7"/>
        <v>0</v>
      </c>
      <c r="Q22" s="22">
        <f t="shared" si="3"/>
        <v>0</v>
      </c>
      <c r="R22" s="24">
        <v>0</v>
      </c>
      <c r="S22" s="79">
        <v>0</v>
      </c>
      <c r="T22" s="80"/>
      <c r="U22" s="43">
        <v>0</v>
      </c>
      <c r="V22" s="2"/>
      <c r="W22" s="1"/>
    </row>
    <row r="23" spans="1:23" ht="19.5" customHeight="1">
      <c r="A23" s="48"/>
      <c r="B23" s="48"/>
      <c r="C23" s="3">
        <v>71004</v>
      </c>
      <c r="D23" s="64" t="s">
        <v>30</v>
      </c>
      <c r="E23" s="64"/>
      <c r="F23" s="50">
        <f t="shared" si="0"/>
        <v>17200</v>
      </c>
      <c r="G23" s="51"/>
      <c r="H23" s="33">
        <f t="shared" si="1"/>
        <v>17200</v>
      </c>
      <c r="I23" s="14">
        <f t="shared" si="2"/>
        <v>17200</v>
      </c>
      <c r="J23" s="14">
        <v>16000</v>
      </c>
      <c r="K23" s="14">
        <v>1200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23">
        <f t="shared" si="3"/>
        <v>0</v>
      </c>
      <c r="R23" s="14">
        <v>0</v>
      </c>
      <c r="S23" s="52">
        <v>0</v>
      </c>
      <c r="T23" s="53"/>
      <c r="U23" s="34">
        <v>0</v>
      </c>
      <c r="V23" s="2"/>
      <c r="W23" s="1"/>
    </row>
    <row r="24" spans="1:23" ht="15" customHeight="1">
      <c r="A24" s="75">
        <v>750</v>
      </c>
      <c r="B24" s="75"/>
      <c r="C24" s="20"/>
      <c r="D24" s="76" t="s">
        <v>31</v>
      </c>
      <c r="E24" s="76"/>
      <c r="F24" s="77">
        <f t="shared" si="0"/>
        <v>1504156.81</v>
      </c>
      <c r="G24" s="78"/>
      <c r="H24" s="35">
        <f t="shared" si="1"/>
        <v>1478406.81</v>
      </c>
      <c r="I24" s="24">
        <f>SUM(I25:I29)</f>
        <v>1359167</v>
      </c>
      <c r="J24" s="24">
        <f aca="true" t="shared" si="8" ref="J24:P24">SUM(J25:J29)</f>
        <v>1073861</v>
      </c>
      <c r="K24" s="24">
        <f t="shared" si="8"/>
        <v>285306</v>
      </c>
      <c r="L24" s="24">
        <f t="shared" si="8"/>
        <v>0</v>
      </c>
      <c r="M24" s="24">
        <f t="shared" si="8"/>
        <v>53100</v>
      </c>
      <c r="N24" s="24">
        <f t="shared" si="8"/>
        <v>66139.81</v>
      </c>
      <c r="O24" s="24">
        <f t="shared" si="8"/>
        <v>0</v>
      </c>
      <c r="P24" s="24">
        <f t="shared" si="8"/>
        <v>0</v>
      </c>
      <c r="Q24" s="22">
        <f t="shared" si="3"/>
        <v>25750</v>
      </c>
      <c r="R24" s="24">
        <f>SUM(R25:R29)</f>
        <v>25750</v>
      </c>
      <c r="S24" s="79">
        <v>0</v>
      </c>
      <c r="T24" s="80"/>
      <c r="U24" s="43">
        <v>0</v>
      </c>
      <c r="V24" s="2"/>
      <c r="W24" s="1"/>
    </row>
    <row r="25" spans="1:23" ht="15" customHeight="1">
      <c r="A25" s="48"/>
      <c r="B25" s="48"/>
      <c r="C25" s="3">
        <v>75011</v>
      </c>
      <c r="D25" s="64" t="s">
        <v>32</v>
      </c>
      <c r="E25" s="64"/>
      <c r="F25" s="50">
        <f t="shared" si="0"/>
        <v>85809</v>
      </c>
      <c r="G25" s="51"/>
      <c r="H25" s="33">
        <f t="shared" si="1"/>
        <v>81809</v>
      </c>
      <c r="I25" s="14">
        <f t="shared" si="2"/>
        <v>81709</v>
      </c>
      <c r="J25" s="14">
        <v>71304</v>
      </c>
      <c r="K25" s="14">
        <v>10405</v>
      </c>
      <c r="L25" s="14">
        <v>0</v>
      </c>
      <c r="M25" s="14">
        <v>100</v>
      </c>
      <c r="N25" s="14">
        <v>0</v>
      </c>
      <c r="O25" s="14">
        <v>0</v>
      </c>
      <c r="P25" s="14">
        <v>0</v>
      </c>
      <c r="Q25" s="23">
        <f t="shared" si="3"/>
        <v>4000</v>
      </c>
      <c r="R25" s="14">
        <v>4000</v>
      </c>
      <c r="S25" s="52">
        <v>0</v>
      </c>
      <c r="T25" s="53"/>
      <c r="U25" s="34">
        <v>0</v>
      </c>
      <c r="V25" s="2"/>
      <c r="W25" s="1"/>
    </row>
    <row r="26" spans="1:23" ht="19.5" customHeight="1">
      <c r="A26" s="48"/>
      <c r="B26" s="48"/>
      <c r="C26" s="3">
        <v>75022</v>
      </c>
      <c r="D26" s="64" t="s">
        <v>93</v>
      </c>
      <c r="E26" s="64"/>
      <c r="F26" s="50">
        <f t="shared" si="0"/>
        <v>43000</v>
      </c>
      <c r="G26" s="51"/>
      <c r="H26" s="33">
        <f t="shared" si="1"/>
        <v>43000</v>
      </c>
      <c r="I26" s="14">
        <f t="shared" si="2"/>
        <v>3000</v>
      </c>
      <c r="J26" s="14">
        <v>0</v>
      </c>
      <c r="K26" s="14">
        <v>3000</v>
      </c>
      <c r="L26" s="14">
        <v>0</v>
      </c>
      <c r="M26" s="14">
        <v>40000</v>
      </c>
      <c r="N26" s="14">
        <v>0</v>
      </c>
      <c r="O26" s="14">
        <v>0</v>
      </c>
      <c r="P26" s="14">
        <v>0</v>
      </c>
      <c r="Q26" s="23">
        <f t="shared" si="3"/>
        <v>0</v>
      </c>
      <c r="R26" s="14">
        <v>0</v>
      </c>
      <c r="S26" s="52">
        <v>0</v>
      </c>
      <c r="T26" s="53"/>
      <c r="U26" s="34">
        <v>0</v>
      </c>
      <c r="V26" s="2"/>
      <c r="W26" s="1"/>
    </row>
    <row r="27" spans="1:23" ht="17.25" customHeight="1">
      <c r="A27" s="48"/>
      <c r="B27" s="48"/>
      <c r="C27" s="3">
        <v>75023</v>
      </c>
      <c r="D27" s="64" t="s">
        <v>92</v>
      </c>
      <c r="E27" s="64"/>
      <c r="F27" s="50">
        <f t="shared" si="0"/>
        <v>1163724</v>
      </c>
      <c r="G27" s="51"/>
      <c r="H27" s="33">
        <f t="shared" si="1"/>
        <v>1163724</v>
      </c>
      <c r="I27" s="14">
        <f t="shared" si="2"/>
        <v>1161724</v>
      </c>
      <c r="J27" s="14">
        <v>954557</v>
      </c>
      <c r="K27" s="14">
        <v>207167</v>
      </c>
      <c r="L27" s="14">
        <v>0</v>
      </c>
      <c r="M27" s="14">
        <v>2000</v>
      </c>
      <c r="N27" s="14">
        <v>0</v>
      </c>
      <c r="O27" s="14">
        <v>0</v>
      </c>
      <c r="P27" s="14">
        <v>0</v>
      </c>
      <c r="Q27" s="23">
        <f t="shared" si="3"/>
        <v>0</v>
      </c>
      <c r="R27" s="14">
        <v>0</v>
      </c>
      <c r="S27" s="52">
        <v>0</v>
      </c>
      <c r="T27" s="53"/>
      <c r="U27" s="34">
        <v>0</v>
      </c>
      <c r="V27" s="2"/>
      <c r="W27" s="1"/>
    </row>
    <row r="28" spans="1:23" ht="21" customHeight="1">
      <c r="A28" s="48"/>
      <c r="B28" s="48"/>
      <c r="C28" s="3">
        <v>75075</v>
      </c>
      <c r="D28" s="64" t="s">
        <v>33</v>
      </c>
      <c r="E28" s="64"/>
      <c r="F28" s="50">
        <f t="shared" si="0"/>
        <v>10000</v>
      </c>
      <c r="G28" s="51"/>
      <c r="H28" s="33">
        <f t="shared" si="1"/>
        <v>10000</v>
      </c>
      <c r="I28" s="14">
        <f t="shared" si="2"/>
        <v>10000</v>
      </c>
      <c r="J28" s="14">
        <v>3000</v>
      </c>
      <c r="K28" s="14">
        <v>7000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23">
        <f t="shared" si="3"/>
        <v>0</v>
      </c>
      <c r="R28" s="14">
        <v>0</v>
      </c>
      <c r="S28" s="52">
        <v>0</v>
      </c>
      <c r="T28" s="53"/>
      <c r="U28" s="34">
        <v>0</v>
      </c>
      <c r="V28" s="2"/>
      <c r="W28" s="1"/>
    </row>
    <row r="29" spans="1:23" ht="15" customHeight="1">
      <c r="A29" s="48"/>
      <c r="B29" s="48"/>
      <c r="C29" s="3">
        <v>75095</v>
      </c>
      <c r="D29" s="64" t="s">
        <v>22</v>
      </c>
      <c r="E29" s="64"/>
      <c r="F29" s="50">
        <f t="shared" si="0"/>
        <v>201623.81</v>
      </c>
      <c r="G29" s="51"/>
      <c r="H29" s="33">
        <f t="shared" si="1"/>
        <v>179873.81</v>
      </c>
      <c r="I29" s="14">
        <f t="shared" si="2"/>
        <v>102734</v>
      </c>
      <c r="J29" s="14">
        <v>45000</v>
      </c>
      <c r="K29" s="25">
        <v>57734</v>
      </c>
      <c r="L29" s="14">
        <v>0</v>
      </c>
      <c r="M29" s="14">
        <v>11000</v>
      </c>
      <c r="N29" s="14">
        <v>66139.81</v>
      </c>
      <c r="O29" s="14">
        <v>0</v>
      </c>
      <c r="P29" s="14">
        <v>0</v>
      </c>
      <c r="Q29" s="23">
        <f t="shared" si="3"/>
        <v>21750</v>
      </c>
      <c r="R29" s="14">
        <v>21750</v>
      </c>
      <c r="S29" s="52">
        <v>0</v>
      </c>
      <c r="T29" s="53"/>
      <c r="U29" s="34">
        <v>0</v>
      </c>
      <c r="V29" s="2"/>
      <c r="W29" s="1"/>
    </row>
    <row r="30" spans="1:23" ht="31.5" customHeight="1">
      <c r="A30" s="75">
        <v>751</v>
      </c>
      <c r="B30" s="75"/>
      <c r="C30" s="20"/>
      <c r="D30" s="76" t="s">
        <v>34</v>
      </c>
      <c r="E30" s="76"/>
      <c r="F30" s="77">
        <f t="shared" si="0"/>
        <v>432</v>
      </c>
      <c r="G30" s="78"/>
      <c r="H30" s="35">
        <f t="shared" si="1"/>
        <v>432</v>
      </c>
      <c r="I30" s="24">
        <f>SUM(I31)</f>
        <v>432</v>
      </c>
      <c r="J30" s="24">
        <f aca="true" t="shared" si="9" ref="J30:P30">SUM(J31)</f>
        <v>432</v>
      </c>
      <c r="K30" s="24">
        <f t="shared" si="9"/>
        <v>0</v>
      </c>
      <c r="L30" s="24">
        <f t="shared" si="9"/>
        <v>0</v>
      </c>
      <c r="M30" s="24">
        <f t="shared" si="9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Q30" s="22">
        <f t="shared" si="3"/>
        <v>0</v>
      </c>
      <c r="R30" s="24">
        <v>0</v>
      </c>
      <c r="S30" s="79">
        <v>0</v>
      </c>
      <c r="T30" s="80"/>
      <c r="U30" s="43">
        <v>0</v>
      </c>
      <c r="V30" s="2"/>
      <c r="W30" s="1"/>
    </row>
    <row r="31" spans="1:23" ht="18.75" customHeight="1">
      <c r="A31" s="48"/>
      <c r="B31" s="48"/>
      <c r="C31" s="3">
        <v>75101</v>
      </c>
      <c r="D31" s="64" t="s">
        <v>35</v>
      </c>
      <c r="E31" s="64"/>
      <c r="F31" s="50">
        <f t="shared" si="0"/>
        <v>432</v>
      </c>
      <c r="G31" s="51"/>
      <c r="H31" s="33">
        <f t="shared" si="1"/>
        <v>432</v>
      </c>
      <c r="I31" s="14">
        <f t="shared" si="2"/>
        <v>432</v>
      </c>
      <c r="J31" s="14">
        <v>432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23">
        <f t="shared" si="3"/>
        <v>0</v>
      </c>
      <c r="R31" s="14">
        <v>0</v>
      </c>
      <c r="S31" s="52">
        <v>0</v>
      </c>
      <c r="T31" s="53"/>
      <c r="U31" s="34">
        <v>0</v>
      </c>
      <c r="V31" s="2"/>
      <c r="W31" s="1"/>
    </row>
    <row r="32" spans="1:23" ht="19.5" customHeight="1">
      <c r="A32" s="75">
        <v>754</v>
      </c>
      <c r="B32" s="75"/>
      <c r="C32" s="20"/>
      <c r="D32" s="76" t="s">
        <v>36</v>
      </c>
      <c r="E32" s="76"/>
      <c r="F32" s="77">
        <f t="shared" si="0"/>
        <v>147000</v>
      </c>
      <c r="G32" s="78"/>
      <c r="H32" s="35">
        <f aca="true" t="shared" si="10" ref="H32:P32">SUM(H33+H34+H35+H46+H47)</f>
        <v>139650</v>
      </c>
      <c r="I32" s="24">
        <f t="shared" si="10"/>
        <v>104088</v>
      </c>
      <c r="J32" s="24">
        <f t="shared" si="10"/>
        <v>18590</v>
      </c>
      <c r="K32" s="24">
        <f t="shared" si="10"/>
        <v>85498</v>
      </c>
      <c r="L32" s="24">
        <f t="shared" si="10"/>
        <v>17562</v>
      </c>
      <c r="M32" s="24">
        <f t="shared" si="10"/>
        <v>18000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Q32" s="22">
        <f t="shared" si="3"/>
        <v>7350</v>
      </c>
      <c r="R32" s="24">
        <f>SUM(R33:R35)</f>
        <v>7350</v>
      </c>
      <c r="S32" s="79">
        <v>0</v>
      </c>
      <c r="T32" s="80"/>
      <c r="U32" s="43">
        <v>0</v>
      </c>
      <c r="V32" s="2"/>
      <c r="W32" s="1"/>
    </row>
    <row r="33" spans="1:23" ht="11.25" customHeight="1">
      <c r="A33" s="48"/>
      <c r="B33" s="48"/>
      <c r="C33" s="3">
        <v>75403</v>
      </c>
      <c r="D33" s="64" t="s">
        <v>37</v>
      </c>
      <c r="E33" s="64"/>
      <c r="F33" s="50">
        <f t="shared" si="0"/>
        <v>3500</v>
      </c>
      <c r="G33" s="51"/>
      <c r="H33" s="33">
        <f t="shared" si="1"/>
        <v>3500</v>
      </c>
      <c r="I33" s="14">
        <f t="shared" si="2"/>
        <v>3500</v>
      </c>
      <c r="J33" s="14">
        <v>0</v>
      </c>
      <c r="K33" s="14">
        <v>3500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23">
        <f t="shared" si="3"/>
        <v>0</v>
      </c>
      <c r="R33" s="14">
        <v>0</v>
      </c>
      <c r="S33" s="52">
        <v>0</v>
      </c>
      <c r="T33" s="53"/>
      <c r="U33" s="34">
        <v>0</v>
      </c>
      <c r="V33" s="2"/>
      <c r="W33" s="1"/>
    </row>
    <row r="34" spans="1:23" ht="13.5" customHeight="1">
      <c r="A34" s="48"/>
      <c r="B34" s="48"/>
      <c r="C34" s="3">
        <v>75412</v>
      </c>
      <c r="D34" s="64" t="s">
        <v>38</v>
      </c>
      <c r="E34" s="64"/>
      <c r="F34" s="50">
        <f t="shared" si="0"/>
        <v>122000</v>
      </c>
      <c r="G34" s="51"/>
      <c r="H34" s="33">
        <f t="shared" si="1"/>
        <v>114650</v>
      </c>
      <c r="I34" s="14">
        <f t="shared" si="2"/>
        <v>79088</v>
      </c>
      <c r="J34" s="14">
        <v>18590</v>
      </c>
      <c r="K34" s="14">
        <v>60498</v>
      </c>
      <c r="L34" s="14">
        <v>17562</v>
      </c>
      <c r="M34" s="14">
        <v>18000</v>
      </c>
      <c r="N34" s="14">
        <v>0</v>
      </c>
      <c r="O34" s="14">
        <v>0</v>
      </c>
      <c r="P34" s="14">
        <v>0</v>
      </c>
      <c r="Q34" s="23">
        <f t="shared" si="3"/>
        <v>7350</v>
      </c>
      <c r="R34" s="14">
        <v>7350</v>
      </c>
      <c r="S34" s="52">
        <v>0</v>
      </c>
      <c r="T34" s="53"/>
      <c r="U34" s="34">
        <v>0</v>
      </c>
      <c r="V34" s="2"/>
      <c r="W34" s="1"/>
    </row>
    <row r="35" spans="1:23" ht="15" customHeight="1">
      <c r="A35" s="48"/>
      <c r="B35" s="48"/>
      <c r="C35" s="3">
        <v>75414</v>
      </c>
      <c r="D35" s="64" t="s">
        <v>39</v>
      </c>
      <c r="E35" s="64"/>
      <c r="F35" s="50">
        <f t="shared" si="0"/>
        <v>1500</v>
      </c>
      <c r="G35" s="51"/>
      <c r="H35" s="38">
        <f t="shared" si="1"/>
        <v>1500</v>
      </c>
      <c r="I35" s="39">
        <f t="shared" si="2"/>
        <v>1500</v>
      </c>
      <c r="J35" s="39">
        <v>0</v>
      </c>
      <c r="K35" s="39">
        <v>1500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>
        <f t="shared" si="3"/>
        <v>0</v>
      </c>
      <c r="R35" s="39">
        <v>0</v>
      </c>
      <c r="S35" s="89">
        <v>0</v>
      </c>
      <c r="T35" s="90"/>
      <c r="U35" s="44">
        <v>0</v>
      </c>
      <c r="V35" s="2"/>
      <c r="W35" s="1"/>
    </row>
    <row r="36" spans="1:23" ht="15" customHeight="1">
      <c r="A36" s="8"/>
      <c r="B36" s="8"/>
      <c r="C36" s="8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1" t="s">
        <v>42</v>
      </c>
      <c r="U36" s="91"/>
      <c r="V36" s="2"/>
      <c r="W36" s="1"/>
    </row>
    <row r="37" spans="1:23" ht="15" customHeight="1">
      <c r="A37" s="8"/>
      <c r="B37" s="8"/>
      <c r="C37" s="8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6"/>
      <c r="U37" s="16"/>
      <c r="V37" s="2"/>
      <c r="W37" s="1"/>
    </row>
    <row r="38" spans="1:23" ht="12.75" customHeight="1">
      <c r="A38" s="8"/>
      <c r="B38" s="8"/>
      <c r="C38" s="8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6"/>
      <c r="U38" s="16"/>
      <c r="V38" s="2"/>
      <c r="W38" s="1"/>
    </row>
    <row r="39" spans="1:23" ht="9" customHeight="1">
      <c r="A39" s="94" t="s">
        <v>0</v>
      </c>
      <c r="B39" s="94"/>
      <c r="C39" s="94" t="s">
        <v>1</v>
      </c>
      <c r="D39" s="54" t="s">
        <v>2</v>
      </c>
      <c r="E39" s="54"/>
      <c r="F39" s="54" t="s">
        <v>3</v>
      </c>
      <c r="G39" s="85"/>
      <c r="H39" s="86" t="s">
        <v>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8"/>
      <c r="V39" s="2"/>
      <c r="W39" s="1"/>
    </row>
    <row r="40" spans="1:23" ht="12.75" customHeight="1">
      <c r="A40" s="94"/>
      <c r="B40" s="94"/>
      <c r="C40" s="94"/>
      <c r="D40" s="54"/>
      <c r="E40" s="54"/>
      <c r="F40" s="54"/>
      <c r="G40" s="85"/>
      <c r="H40" s="83" t="s">
        <v>5</v>
      </c>
      <c r="I40" s="54" t="s">
        <v>6</v>
      </c>
      <c r="J40" s="54"/>
      <c r="K40" s="54"/>
      <c r="L40" s="54"/>
      <c r="M40" s="54"/>
      <c r="N40" s="54"/>
      <c r="O40" s="54"/>
      <c r="P40" s="54"/>
      <c r="Q40" s="54" t="s">
        <v>7</v>
      </c>
      <c r="R40" s="54" t="s">
        <v>6</v>
      </c>
      <c r="S40" s="54"/>
      <c r="T40" s="54"/>
      <c r="U40" s="84"/>
      <c r="V40" s="2"/>
      <c r="W40" s="1"/>
    </row>
    <row r="41" spans="1:23" ht="2.25" customHeight="1">
      <c r="A41" s="94"/>
      <c r="B41" s="94"/>
      <c r="C41" s="94"/>
      <c r="D41" s="54"/>
      <c r="E41" s="54"/>
      <c r="F41" s="54"/>
      <c r="G41" s="85"/>
      <c r="H41" s="83"/>
      <c r="I41" s="54"/>
      <c r="J41" s="54"/>
      <c r="K41" s="54"/>
      <c r="L41" s="54"/>
      <c r="M41" s="54"/>
      <c r="N41" s="54"/>
      <c r="O41" s="54"/>
      <c r="P41" s="54"/>
      <c r="Q41" s="54"/>
      <c r="R41" s="54" t="s">
        <v>8</v>
      </c>
      <c r="S41" s="54" t="s">
        <v>9</v>
      </c>
      <c r="T41" s="54"/>
      <c r="U41" s="65" t="s">
        <v>10</v>
      </c>
      <c r="V41" s="2"/>
      <c r="W41" s="1"/>
    </row>
    <row r="42" spans="1:23" ht="6" customHeight="1">
      <c r="A42" s="94"/>
      <c r="B42" s="94"/>
      <c r="C42" s="94"/>
      <c r="D42" s="54"/>
      <c r="E42" s="54"/>
      <c r="F42" s="54"/>
      <c r="G42" s="85"/>
      <c r="H42" s="83"/>
      <c r="I42" s="54" t="s">
        <v>11</v>
      </c>
      <c r="J42" s="54" t="s">
        <v>6</v>
      </c>
      <c r="K42" s="54"/>
      <c r="L42" s="54" t="s">
        <v>12</v>
      </c>
      <c r="M42" s="54" t="s">
        <v>13</v>
      </c>
      <c r="N42" s="54" t="s">
        <v>14</v>
      </c>
      <c r="O42" s="61" t="s">
        <v>15</v>
      </c>
      <c r="P42" s="54" t="s">
        <v>16</v>
      </c>
      <c r="Q42" s="54"/>
      <c r="R42" s="54"/>
      <c r="S42" s="54"/>
      <c r="T42" s="54"/>
      <c r="U42" s="66"/>
      <c r="V42" s="2"/>
      <c r="W42" s="1"/>
    </row>
    <row r="43" spans="1:23" ht="2.25" customHeight="1">
      <c r="A43" s="94"/>
      <c r="B43" s="94"/>
      <c r="C43" s="94"/>
      <c r="D43" s="54"/>
      <c r="E43" s="54"/>
      <c r="F43" s="54"/>
      <c r="G43" s="85"/>
      <c r="H43" s="83"/>
      <c r="I43" s="54"/>
      <c r="J43" s="54"/>
      <c r="K43" s="54"/>
      <c r="L43" s="54"/>
      <c r="M43" s="54"/>
      <c r="N43" s="54"/>
      <c r="O43" s="62"/>
      <c r="P43" s="54"/>
      <c r="Q43" s="54"/>
      <c r="R43" s="54"/>
      <c r="S43" s="54" t="s">
        <v>17</v>
      </c>
      <c r="T43" s="54"/>
      <c r="U43" s="66"/>
      <c r="V43" s="2"/>
      <c r="W43" s="1"/>
    </row>
    <row r="44" spans="1:23" ht="94.5" customHeight="1">
      <c r="A44" s="94"/>
      <c r="B44" s="94"/>
      <c r="C44" s="94"/>
      <c r="D44" s="54"/>
      <c r="E44" s="54"/>
      <c r="F44" s="54"/>
      <c r="G44" s="85"/>
      <c r="H44" s="83"/>
      <c r="I44" s="54"/>
      <c r="J44" s="15" t="s">
        <v>18</v>
      </c>
      <c r="K44" s="15" t="s">
        <v>19</v>
      </c>
      <c r="L44" s="54"/>
      <c r="M44" s="54"/>
      <c r="N44" s="54"/>
      <c r="O44" s="63"/>
      <c r="P44" s="54"/>
      <c r="Q44" s="54"/>
      <c r="R44" s="54"/>
      <c r="S44" s="54"/>
      <c r="T44" s="54"/>
      <c r="U44" s="67"/>
      <c r="V44" s="2"/>
      <c r="W44" s="1"/>
    </row>
    <row r="45" spans="1:23" ht="9" customHeight="1">
      <c r="A45" s="48">
        <v>1</v>
      </c>
      <c r="B45" s="48"/>
      <c r="C45" s="3">
        <v>2</v>
      </c>
      <c r="D45" s="48">
        <v>3</v>
      </c>
      <c r="E45" s="48"/>
      <c r="F45" s="48">
        <v>4</v>
      </c>
      <c r="G45" s="81"/>
      <c r="H45" s="31">
        <v>5</v>
      </c>
      <c r="I45" s="3">
        <v>6</v>
      </c>
      <c r="J45" s="3">
        <v>7</v>
      </c>
      <c r="K45" s="3">
        <v>8</v>
      </c>
      <c r="L45" s="3">
        <v>9</v>
      </c>
      <c r="M45" s="3">
        <v>10</v>
      </c>
      <c r="N45" s="3">
        <v>11</v>
      </c>
      <c r="O45" s="3">
        <v>12</v>
      </c>
      <c r="P45" s="3">
        <v>13</v>
      </c>
      <c r="Q45" s="3">
        <v>14</v>
      </c>
      <c r="R45" s="3">
        <v>15</v>
      </c>
      <c r="S45" s="81">
        <v>16</v>
      </c>
      <c r="T45" s="82"/>
      <c r="U45" s="32">
        <v>17</v>
      </c>
      <c r="V45" s="2"/>
      <c r="W45" s="1"/>
    </row>
    <row r="46" spans="1:23" ht="19.5" customHeight="1">
      <c r="A46" s="48"/>
      <c r="B46" s="48"/>
      <c r="C46" s="3">
        <v>75421</v>
      </c>
      <c r="D46" s="64" t="s">
        <v>40</v>
      </c>
      <c r="E46" s="64"/>
      <c r="F46" s="111">
        <f>SUM(H46+Q46)</f>
        <v>19000</v>
      </c>
      <c r="G46" s="112"/>
      <c r="H46" s="33">
        <f>SUM(I46+L46+M46+N46+O46+P46)</f>
        <v>19000</v>
      </c>
      <c r="I46" s="14">
        <f>SUM(J46:K46)</f>
        <v>19000</v>
      </c>
      <c r="J46" s="14">
        <v>0</v>
      </c>
      <c r="K46" s="14">
        <v>19000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23">
        <f>SUM(R46)</f>
        <v>0</v>
      </c>
      <c r="R46" s="14">
        <v>0</v>
      </c>
      <c r="S46" s="52">
        <v>0</v>
      </c>
      <c r="T46" s="53"/>
      <c r="U46" s="34">
        <v>0</v>
      </c>
      <c r="V46" s="2"/>
      <c r="W46" s="1"/>
    </row>
    <row r="47" spans="1:23" ht="17.25" customHeight="1">
      <c r="A47" s="48"/>
      <c r="B47" s="48"/>
      <c r="C47" s="3">
        <v>75495</v>
      </c>
      <c r="D47" s="64" t="s">
        <v>22</v>
      </c>
      <c r="E47" s="64"/>
      <c r="F47" s="50">
        <f>SUM(H47+Q47)</f>
        <v>1000</v>
      </c>
      <c r="G47" s="51"/>
      <c r="H47" s="33">
        <f>SUM(I47+L47+M47+N47+O47+P47)</f>
        <v>1000</v>
      </c>
      <c r="I47" s="14">
        <f>SUM(J47:K47)</f>
        <v>1000</v>
      </c>
      <c r="J47" s="14">
        <v>0</v>
      </c>
      <c r="K47" s="14">
        <v>1000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3">
        <f>SUM(R47)</f>
        <v>0</v>
      </c>
      <c r="R47" s="14">
        <v>0</v>
      </c>
      <c r="S47" s="52">
        <v>0</v>
      </c>
      <c r="T47" s="53"/>
      <c r="U47" s="34">
        <v>0</v>
      </c>
      <c r="V47" s="2"/>
      <c r="W47" s="1"/>
    </row>
    <row r="48" spans="1:23" ht="16.5" customHeight="1">
      <c r="A48" s="75">
        <v>757</v>
      </c>
      <c r="B48" s="75"/>
      <c r="C48" s="20"/>
      <c r="D48" s="76" t="s">
        <v>41</v>
      </c>
      <c r="E48" s="76"/>
      <c r="F48" s="77">
        <f>SUM(F49)</f>
        <v>73000</v>
      </c>
      <c r="G48" s="78"/>
      <c r="H48" s="35">
        <f>SUM(H49)</f>
        <v>73000</v>
      </c>
      <c r="I48" s="24">
        <f>SUM(I49)</f>
        <v>0</v>
      </c>
      <c r="J48" s="24">
        <f aca="true" t="shared" si="11" ref="J48:P48">SUM(J49)</f>
        <v>0</v>
      </c>
      <c r="K48" s="24">
        <f t="shared" si="11"/>
        <v>0</v>
      </c>
      <c r="L48" s="24">
        <f t="shared" si="11"/>
        <v>0</v>
      </c>
      <c r="M48" s="24">
        <f t="shared" si="11"/>
        <v>0</v>
      </c>
      <c r="N48" s="24">
        <f t="shared" si="11"/>
        <v>0</v>
      </c>
      <c r="O48" s="24">
        <f t="shared" si="11"/>
        <v>0</v>
      </c>
      <c r="P48" s="24">
        <f t="shared" si="11"/>
        <v>73000</v>
      </c>
      <c r="Q48" s="22">
        <f>SUM(R48)</f>
        <v>0</v>
      </c>
      <c r="R48" s="21">
        <v>0</v>
      </c>
      <c r="S48" s="109">
        <v>0</v>
      </c>
      <c r="T48" s="110"/>
      <c r="U48" s="32"/>
      <c r="V48" s="2"/>
      <c r="W48" s="1"/>
    </row>
    <row r="49" spans="1:23" ht="27.75" customHeight="1">
      <c r="A49" s="48"/>
      <c r="B49" s="48"/>
      <c r="C49" s="3">
        <v>75702</v>
      </c>
      <c r="D49" s="64" t="s">
        <v>43</v>
      </c>
      <c r="E49" s="64"/>
      <c r="F49" s="50">
        <f aca="true" t="shared" si="12" ref="F49:F69">SUM(H49+Q49)</f>
        <v>73000</v>
      </c>
      <c r="G49" s="51"/>
      <c r="H49" s="33">
        <f aca="true" t="shared" si="13" ref="H49:H69">SUM(I49+L49+M49+N49+O49+P49)</f>
        <v>73000</v>
      </c>
      <c r="I49" s="30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73000</v>
      </c>
      <c r="Q49" s="23">
        <f aca="true" t="shared" si="14" ref="Q49:Q69">SUM(R49)</f>
        <v>0</v>
      </c>
      <c r="R49" s="14">
        <v>0</v>
      </c>
      <c r="S49" s="52">
        <v>0</v>
      </c>
      <c r="T49" s="53"/>
      <c r="U49" s="36">
        <v>0</v>
      </c>
      <c r="V49" s="2"/>
      <c r="W49" s="1"/>
    </row>
    <row r="50" spans="1:23" ht="15" customHeight="1">
      <c r="A50" s="75">
        <v>758</v>
      </c>
      <c r="B50" s="75"/>
      <c r="C50" s="20"/>
      <c r="D50" s="76" t="s">
        <v>44</v>
      </c>
      <c r="E50" s="76"/>
      <c r="F50" s="77">
        <f t="shared" si="12"/>
        <v>20000</v>
      </c>
      <c r="G50" s="78"/>
      <c r="H50" s="35">
        <f t="shared" si="13"/>
        <v>20000</v>
      </c>
      <c r="I50" s="24">
        <f>SUM(I51)</f>
        <v>20000</v>
      </c>
      <c r="J50" s="24">
        <f aca="true" t="shared" si="15" ref="J50:P50">SUM(J51)</f>
        <v>0</v>
      </c>
      <c r="K50" s="24">
        <f t="shared" si="15"/>
        <v>20000</v>
      </c>
      <c r="L50" s="24">
        <f t="shared" si="15"/>
        <v>0</v>
      </c>
      <c r="M50" s="24">
        <f t="shared" si="15"/>
        <v>0</v>
      </c>
      <c r="N50" s="24">
        <f t="shared" si="15"/>
        <v>0</v>
      </c>
      <c r="O50" s="24">
        <f t="shared" si="15"/>
        <v>0</v>
      </c>
      <c r="P50" s="24">
        <f t="shared" si="15"/>
        <v>0</v>
      </c>
      <c r="Q50" s="22">
        <f t="shared" si="14"/>
        <v>0</v>
      </c>
      <c r="R50" s="24">
        <f>SUM(R51)</f>
        <v>0</v>
      </c>
      <c r="S50" s="79">
        <v>0</v>
      </c>
      <c r="T50" s="80"/>
      <c r="U50" s="37">
        <v>0</v>
      </c>
      <c r="V50" s="2"/>
      <c r="W50" s="1"/>
    </row>
    <row r="51" spans="1:23" ht="15" customHeight="1">
      <c r="A51" s="48"/>
      <c r="B51" s="48"/>
      <c r="C51" s="3">
        <v>75818</v>
      </c>
      <c r="D51" s="64" t="s">
        <v>45</v>
      </c>
      <c r="E51" s="64"/>
      <c r="F51" s="50">
        <f t="shared" si="12"/>
        <v>20000</v>
      </c>
      <c r="G51" s="51"/>
      <c r="H51" s="33">
        <f t="shared" si="13"/>
        <v>20000</v>
      </c>
      <c r="I51" s="14">
        <f aca="true" t="shared" si="16" ref="I51:I69">SUM(J51:K51)</f>
        <v>20000</v>
      </c>
      <c r="J51" s="14">
        <v>0</v>
      </c>
      <c r="K51" s="14">
        <v>20000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23">
        <f t="shared" si="14"/>
        <v>0</v>
      </c>
      <c r="R51" s="14">
        <v>0</v>
      </c>
      <c r="S51" s="52">
        <v>0</v>
      </c>
      <c r="T51" s="53"/>
      <c r="U51" s="36">
        <v>0</v>
      </c>
      <c r="V51" s="2"/>
      <c r="W51" s="1"/>
    </row>
    <row r="52" spans="1:23" ht="15" customHeight="1">
      <c r="A52" s="75">
        <v>801</v>
      </c>
      <c r="B52" s="75"/>
      <c r="C52" s="20"/>
      <c r="D52" s="76" t="s">
        <v>46</v>
      </c>
      <c r="E52" s="76"/>
      <c r="F52" s="77">
        <f t="shared" si="12"/>
        <v>2940320</v>
      </c>
      <c r="G52" s="78"/>
      <c r="H52" s="35">
        <f t="shared" si="13"/>
        <v>2890320</v>
      </c>
      <c r="I52" s="24">
        <f>SUM(I53:I62)</f>
        <v>2516030</v>
      </c>
      <c r="J52" s="24">
        <f aca="true" t="shared" si="17" ref="J52:P52">SUM(J53:J62)</f>
        <v>1960351</v>
      </c>
      <c r="K52" s="24">
        <f t="shared" si="17"/>
        <v>555679</v>
      </c>
      <c r="L52" s="24">
        <f t="shared" si="17"/>
        <v>290000</v>
      </c>
      <c r="M52" s="24">
        <f t="shared" si="17"/>
        <v>84290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Q52" s="22">
        <f t="shared" si="14"/>
        <v>50000</v>
      </c>
      <c r="R52" s="24">
        <f>SUM(R53:R62)</f>
        <v>50000</v>
      </c>
      <c r="S52" s="79">
        <v>0</v>
      </c>
      <c r="T52" s="80"/>
      <c r="U52" s="37">
        <v>0</v>
      </c>
      <c r="V52" s="2"/>
      <c r="W52" s="1"/>
    </row>
    <row r="53" spans="1:23" ht="15" customHeight="1">
      <c r="A53" s="48"/>
      <c r="B53" s="48"/>
      <c r="C53" s="3">
        <v>80101</v>
      </c>
      <c r="D53" s="64" t="s">
        <v>47</v>
      </c>
      <c r="E53" s="64"/>
      <c r="F53" s="50">
        <f t="shared" si="12"/>
        <v>1462303</v>
      </c>
      <c r="G53" s="51"/>
      <c r="H53" s="33">
        <f t="shared" si="13"/>
        <v>1412303</v>
      </c>
      <c r="I53" s="14">
        <f t="shared" si="16"/>
        <v>1184043</v>
      </c>
      <c r="J53" s="14">
        <v>1009842</v>
      </c>
      <c r="K53" s="14">
        <v>174201</v>
      </c>
      <c r="L53" s="14">
        <v>180000</v>
      </c>
      <c r="M53" s="14">
        <v>48260</v>
      </c>
      <c r="N53" s="14">
        <v>0</v>
      </c>
      <c r="O53" s="14">
        <v>0</v>
      </c>
      <c r="P53" s="14">
        <v>0</v>
      </c>
      <c r="Q53" s="23">
        <f t="shared" si="14"/>
        <v>50000</v>
      </c>
      <c r="R53" s="14">
        <v>50000</v>
      </c>
      <c r="S53" s="52">
        <v>0</v>
      </c>
      <c r="T53" s="53"/>
      <c r="U53" s="36">
        <v>0</v>
      </c>
      <c r="V53" s="2"/>
      <c r="W53" s="1"/>
    </row>
    <row r="54" spans="1:23" ht="19.5" customHeight="1">
      <c r="A54" s="48"/>
      <c r="B54" s="48"/>
      <c r="C54" s="3">
        <v>80103</v>
      </c>
      <c r="D54" s="64" t="s">
        <v>48</v>
      </c>
      <c r="E54" s="64"/>
      <c r="F54" s="50">
        <f t="shared" si="12"/>
        <v>115039</v>
      </c>
      <c r="G54" s="51"/>
      <c r="H54" s="33">
        <f t="shared" si="13"/>
        <v>115039</v>
      </c>
      <c r="I54" s="14">
        <f t="shared" si="16"/>
        <v>108881</v>
      </c>
      <c r="J54" s="14">
        <v>101421</v>
      </c>
      <c r="K54" s="14">
        <v>7460</v>
      </c>
      <c r="L54" s="14">
        <v>0</v>
      </c>
      <c r="M54" s="14">
        <v>6158</v>
      </c>
      <c r="N54" s="14">
        <v>0</v>
      </c>
      <c r="O54" s="14">
        <v>0</v>
      </c>
      <c r="P54" s="14">
        <v>0</v>
      </c>
      <c r="Q54" s="23">
        <f t="shared" si="14"/>
        <v>0</v>
      </c>
      <c r="R54" s="14">
        <v>0</v>
      </c>
      <c r="S54" s="52">
        <v>0</v>
      </c>
      <c r="T54" s="53"/>
      <c r="U54" s="36">
        <v>0</v>
      </c>
      <c r="V54" s="2"/>
      <c r="W54" s="1"/>
    </row>
    <row r="55" spans="1:23" ht="15" customHeight="1">
      <c r="A55" s="48"/>
      <c r="B55" s="48"/>
      <c r="C55" s="3">
        <v>80104</v>
      </c>
      <c r="D55" s="64" t="s">
        <v>49</v>
      </c>
      <c r="E55" s="64"/>
      <c r="F55" s="50">
        <f t="shared" si="12"/>
        <v>20000</v>
      </c>
      <c r="G55" s="51"/>
      <c r="H55" s="33">
        <f t="shared" si="13"/>
        <v>20000</v>
      </c>
      <c r="I55" s="14">
        <f t="shared" si="16"/>
        <v>0</v>
      </c>
      <c r="J55" s="14">
        <v>0</v>
      </c>
      <c r="K55" s="14">
        <v>0</v>
      </c>
      <c r="L55" s="14">
        <v>20000</v>
      </c>
      <c r="M55" s="14">
        <v>0</v>
      </c>
      <c r="N55" s="14">
        <v>0</v>
      </c>
      <c r="O55" s="14">
        <v>0</v>
      </c>
      <c r="P55" s="14">
        <v>0</v>
      </c>
      <c r="Q55" s="23">
        <f t="shared" si="14"/>
        <v>0</v>
      </c>
      <c r="R55" s="14">
        <v>0</v>
      </c>
      <c r="S55" s="52">
        <v>0</v>
      </c>
      <c r="T55" s="53"/>
      <c r="U55" s="36">
        <v>0</v>
      </c>
      <c r="V55" s="2"/>
      <c r="W55" s="1"/>
    </row>
    <row r="56" spans="1:23" ht="19.5" customHeight="1">
      <c r="A56" s="48"/>
      <c r="B56" s="48"/>
      <c r="C56" s="3">
        <v>80106</v>
      </c>
      <c r="D56" s="64" t="s">
        <v>50</v>
      </c>
      <c r="E56" s="64"/>
      <c r="F56" s="50">
        <f t="shared" si="12"/>
        <v>90000</v>
      </c>
      <c r="G56" s="51"/>
      <c r="H56" s="33">
        <f t="shared" si="13"/>
        <v>90000</v>
      </c>
      <c r="I56" s="14">
        <f t="shared" si="16"/>
        <v>0</v>
      </c>
      <c r="J56" s="14">
        <v>0</v>
      </c>
      <c r="K56" s="14">
        <v>0</v>
      </c>
      <c r="L56" s="14">
        <v>90000</v>
      </c>
      <c r="M56" s="14">
        <v>0</v>
      </c>
      <c r="N56" s="14">
        <v>0</v>
      </c>
      <c r="O56" s="14">
        <v>0</v>
      </c>
      <c r="P56" s="14">
        <v>0</v>
      </c>
      <c r="Q56" s="23">
        <f t="shared" si="14"/>
        <v>0</v>
      </c>
      <c r="R56" s="14">
        <v>0</v>
      </c>
      <c r="S56" s="52">
        <v>0</v>
      </c>
      <c r="T56" s="53"/>
      <c r="U56" s="36">
        <v>0</v>
      </c>
      <c r="V56" s="2"/>
      <c r="W56" s="1"/>
    </row>
    <row r="57" spans="1:23" ht="15" customHeight="1">
      <c r="A57" s="48"/>
      <c r="B57" s="48"/>
      <c r="C57" s="3">
        <v>80110</v>
      </c>
      <c r="D57" s="64" t="s">
        <v>51</v>
      </c>
      <c r="E57" s="64"/>
      <c r="F57" s="50">
        <f t="shared" si="12"/>
        <v>763998</v>
      </c>
      <c r="G57" s="51"/>
      <c r="H57" s="33">
        <f t="shared" si="13"/>
        <v>763998</v>
      </c>
      <c r="I57" s="14">
        <f t="shared" si="16"/>
        <v>734526</v>
      </c>
      <c r="J57" s="14">
        <v>592742</v>
      </c>
      <c r="K57" s="14">
        <v>141784</v>
      </c>
      <c r="L57" s="14">
        <v>0</v>
      </c>
      <c r="M57" s="14">
        <v>29472</v>
      </c>
      <c r="N57" s="14">
        <v>0</v>
      </c>
      <c r="O57" s="14">
        <v>0</v>
      </c>
      <c r="P57" s="14">
        <v>0</v>
      </c>
      <c r="Q57" s="23">
        <f t="shared" si="14"/>
        <v>0</v>
      </c>
      <c r="R57" s="14">
        <v>0</v>
      </c>
      <c r="S57" s="52">
        <v>0</v>
      </c>
      <c r="T57" s="53"/>
      <c r="U57" s="36">
        <v>0</v>
      </c>
      <c r="V57" s="2"/>
      <c r="W57" s="1"/>
    </row>
    <row r="58" spans="1:23" ht="15" customHeight="1">
      <c r="A58" s="48"/>
      <c r="B58" s="48"/>
      <c r="C58" s="3">
        <v>80113</v>
      </c>
      <c r="D58" s="64" t="s">
        <v>52</v>
      </c>
      <c r="E58" s="64"/>
      <c r="F58" s="50">
        <f t="shared" si="12"/>
        <v>193920</v>
      </c>
      <c r="G58" s="51"/>
      <c r="H58" s="33">
        <f t="shared" si="13"/>
        <v>193920</v>
      </c>
      <c r="I58" s="14">
        <f t="shared" si="16"/>
        <v>193920</v>
      </c>
      <c r="J58" s="14">
        <v>55920</v>
      </c>
      <c r="K58" s="14">
        <v>138000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23">
        <f t="shared" si="14"/>
        <v>0</v>
      </c>
      <c r="R58" s="14">
        <v>0</v>
      </c>
      <c r="S58" s="52">
        <v>0</v>
      </c>
      <c r="T58" s="53"/>
      <c r="U58" s="36">
        <v>0</v>
      </c>
      <c r="V58" s="2"/>
      <c r="W58" s="1"/>
    </row>
    <row r="59" spans="1:23" ht="19.5" customHeight="1">
      <c r="A59" s="48"/>
      <c r="B59" s="48"/>
      <c r="C59" s="3">
        <v>80114</v>
      </c>
      <c r="D59" s="64" t="s">
        <v>53</v>
      </c>
      <c r="E59" s="64"/>
      <c r="F59" s="50">
        <f t="shared" si="12"/>
        <v>175955</v>
      </c>
      <c r="G59" s="51"/>
      <c r="H59" s="33">
        <f t="shared" si="13"/>
        <v>175955</v>
      </c>
      <c r="I59" s="14">
        <f t="shared" si="16"/>
        <v>175655</v>
      </c>
      <c r="J59" s="14">
        <v>154255</v>
      </c>
      <c r="K59" s="14">
        <v>21400</v>
      </c>
      <c r="L59" s="14">
        <v>0</v>
      </c>
      <c r="M59" s="14">
        <v>300</v>
      </c>
      <c r="N59" s="14">
        <v>0</v>
      </c>
      <c r="O59" s="14">
        <v>0</v>
      </c>
      <c r="P59" s="14">
        <v>0</v>
      </c>
      <c r="Q59" s="23">
        <f t="shared" si="14"/>
        <v>0</v>
      </c>
      <c r="R59" s="14">
        <v>0</v>
      </c>
      <c r="S59" s="52">
        <v>0</v>
      </c>
      <c r="T59" s="53"/>
      <c r="U59" s="36">
        <v>0</v>
      </c>
      <c r="V59" s="2"/>
      <c r="W59" s="1"/>
    </row>
    <row r="60" spans="1:23" ht="18.75" customHeight="1">
      <c r="A60" s="48"/>
      <c r="B60" s="48"/>
      <c r="C60" s="3">
        <v>80146</v>
      </c>
      <c r="D60" s="64" t="s">
        <v>54</v>
      </c>
      <c r="E60" s="64"/>
      <c r="F60" s="50">
        <f t="shared" si="12"/>
        <v>11440</v>
      </c>
      <c r="G60" s="51"/>
      <c r="H60" s="33">
        <f t="shared" si="13"/>
        <v>11440</v>
      </c>
      <c r="I60" s="14">
        <f t="shared" si="16"/>
        <v>11440</v>
      </c>
      <c r="J60" s="14">
        <v>0</v>
      </c>
      <c r="K60" s="14">
        <v>11440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23">
        <f t="shared" si="14"/>
        <v>0</v>
      </c>
      <c r="R60" s="14">
        <v>0</v>
      </c>
      <c r="S60" s="52">
        <v>0</v>
      </c>
      <c r="T60" s="53"/>
      <c r="U60" s="36">
        <v>0</v>
      </c>
      <c r="V60" s="2"/>
      <c r="W60" s="1"/>
    </row>
    <row r="61" spans="1:23" ht="15" customHeight="1">
      <c r="A61" s="48"/>
      <c r="B61" s="48"/>
      <c r="C61" s="3">
        <v>80148</v>
      </c>
      <c r="D61" s="64" t="s">
        <v>55</v>
      </c>
      <c r="E61" s="64"/>
      <c r="F61" s="50">
        <f t="shared" si="12"/>
        <v>68865</v>
      </c>
      <c r="G61" s="51"/>
      <c r="H61" s="33">
        <f t="shared" si="13"/>
        <v>68865</v>
      </c>
      <c r="I61" s="14">
        <f t="shared" si="16"/>
        <v>68765</v>
      </c>
      <c r="J61" s="14">
        <v>46171</v>
      </c>
      <c r="K61" s="14">
        <v>22594</v>
      </c>
      <c r="L61" s="14">
        <v>0</v>
      </c>
      <c r="M61" s="14">
        <v>100</v>
      </c>
      <c r="N61" s="14">
        <v>0</v>
      </c>
      <c r="O61" s="14">
        <v>0</v>
      </c>
      <c r="P61" s="14">
        <v>0</v>
      </c>
      <c r="Q61" s="23">
        <f t="shared" si="14"/>
        <v>0</v>
      </c>
      <c r="R61" s="14">
        <v>0</v>
      </c>
      <c r="S61" s="52">
        <v>0</v>
      </c>
      <c r="T61" s="53"/>
      <c r="U61" s="36">
        <v>0</v>
      </c>
      <c r="V61" s="2"/>
      <c r="W61" s="1"/>
    </row>
    <row r="62" spans="1:23" ht="15" customHeight="1">
      <c r="A62" s="48"/>
      <c r="B62" s="48"/>
      <c r="C62" s="3">
        <v>80195</v>
      </c>
      <c r="D62" s="64" t="s">
        <v>22</v>
      </c>
      <c r="E62" s="64"/>
      <c r="F62" s="50">
        <f t="shared" si="12"/>
        <v>38800</v>
      </c>
      <c r="G62" s="51"/>
      <c r="H62" s="33">
        <f t="shared" si="13"/>
        <v>38800</v>
      </c>
      <c r="I62" s="14">
        <f t="shared" si="16"/>
        <v>38800</v>
      </c>
      <c r="J62" s="14">
        <v>0</v>
      </c>
      <c r="K62" s="14">
        <v>38800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23">
        <f t="shared" si="14"/>
        <v>0</v>
      </c>
      <c r="R62" s="14">
        <v>0</v>
      </c>
      <c r="S62" s="52">
        <v>0</v>
      </c>
      <c r="T62" s="53"/>
      <c r="U62" s="36">
        <v>0</v>
      </c>
      <c r="V62" s="2"/>
      <c r="W62" s="1"/>
    </row>
    <row r="63" spans="1:23" ht="15" customHeight="1">
      <c r="A63" s="75">
        <v>851</v>
      </c>
      <c r="B63" s="75"/>
      <c r="C63" s="20"/>
      <c r="D63" s="76" t="s">
        <v>56</v>
      </c>
      <c r="E63" s="76"/>
      <c r="F63" s="77">
        <f t="shared" si="12"/>
        <v>50000</v>
      </c>
      <c r="G63" s="78"/>
      <c r="H63" s="35">
        <f t="shared" si="13"/>
        <v>50000</v>
      </c>
      <c r="I63" s="24">
        <f>SUM(I64:I65)</f>
        <v>50000</v>
      </c>
      <c r="J63" s="24">
        <f aca="true" t="shared" si="18" ref="J63:P63">SUM(J64:J65)</f>
        <v>33680</v>
      </c>
      <c r="K63" s="24">
        <f t="shared" si="18"/>
        <v>16320</v>
      </c>
      <c r="L63" s="24">
        <f t="shared" si="18"/>
        <v>0</v>
      </c>
      <c r="M63" s="24">
        <f t="shared" si="18"/>
        <v>0</v>
      </c>
      <c r="N63" s="24">
        <f t="shared" si="18"/>
        <v>0</v>
      </c>
      <c r="O63" s="24">
        <f t="shared" si="18"/>
        <v>0</v>
      </c>
      <c r="P63" s="24">
        <f t="shared" si="18"/>
        <v>0</v>
      </c>
      <c r="Q63" s="22">
        <f t="shared" si="14"/>
        <v>0</v>
      </c>
      <c r="R63" s="24">
        <v>0</v>
      </c>
      <c r="S63" s="79">
        <v>0</v>
      </c>
      <c r="T63" s="80"/>
      <c r="U63" s="37">
        <v>0</v>
      </c>
      <c r="V63" s="2"/>
      <c r="W63" s="1"/>
    </row>
    <row r="64" spans="1:23" ht="15" customHeight="1">
      <c r="A64" s="48"/>
      <c r="B64" s="48"/>
      <c r="C64" s="3">
        <v>85153</v>
      </c>
      <c r="D64" s="64" t="s">
        <v>57</v>
      </c>
      <c r="E64" s="64"/>
      <c r="F64" s="50">
        <f t="shared" si="12"/>
        <v>10000</v>
      </c>
      <c r="G64" s="51"/>
      <c r="H64" s="33">
        <f t="shared" si="13"/>
        <v>10000</v>
      </c>
      <c r="I64" s="14">
        <f t="shared" si="16"/>
        <v>10000</v>
      </c>
      <c r="J64" s="14">
        <v>5100</v>
      </c>
      <c r="K64" s="14">
        <v>4900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23">
        <f t="shared" si="14"/>
        <v>0</v>
      </c>
      <c r="R64" s="14">
        <v>0</v>
      </c>
      <c r="S64" s="52">
        <v>0</v>
      </c>
      <c r="T64" s="53"/>
      <c r="U64" s="36">
        <v>0</v>
      </c>
      <c r="V64" s="2"/>
      <c r="W64" s="1"/>
    </row>
    <row r="65" spans="1:23" ht="15" customHeight="1">
      <c r="A65" s="48"/>
      <c r="B65" s="48"/>
      <c r="C65" s="3">
        <v>85154</v>
      </c>
      <c r="D65" s="64" t="s">
        <v>58</v>
      </c>
      <c r="E65" s="64"/>
      <c r="F65" s="50">
        <f t="shared" si="12"/>
        <v>40000</v>
      </c>
      <c r="G65" s="51"/>
      <c r="H65" s="33">
        <f t="shared" si="13"/>
        <v>40000</v>
      </c>
      <c r="I65" s="14">
        <f t="shared" si="16"/>
        <v>40000</v>
      </c>
      <c r="J65" s="14">
        <v>28580</v>
      </c>
      <c r="K65" s="14">
        <v>11420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23">
        <f t="shared" si="14"/>
        <v>0</v>
      </c>
      <c r="R65" s="14">
        <v>0</v>
      </c>
      <c r="S65" s="52">
        <v>0</v>
      </c>
      <c r="T65" s="53"/>
      <c r="U65" s="36">
        <v>0</v>
      </c>
      <c r="V65" s="2"/>
      <c r="W65" s="1"/>
    </row>
    <row r="66" spans="1:23" ht="15" customHeight="1">
      <c r="A66" s="75">
        <v>852</v>
      </c>
      <c r="B66" s="75"/>
      <c r="C66" s="20"/>
      <c r="D66" s="76" t="s">
        <v>59</v>
      </c>
      <c r="E66" s="76"/>
      <c r="F66" s="77">
        <f>SUM(F67+F68+F69+F81+F82+F83+F84+F85+F86+F87)</f>
        <v>1237535</v>
      </c>
      <c r="G66" s="78"/>
      <c r="H66" s="35">
        <f>SUM(H67+H68+H69+H81+H82+H83+H84+H85+H86+H87)</f>
        <v>1237535</v>
      </c>
      <c r="I66" s="24">
        <f aca="true" t="shared" si="19" ref="I66:R66">SUM(I67+I68+I69+I81+I82+I83+I84+I85+I86+I87)</f>
        <v>382607</v>
      </c>
      <c r="J66" s="24">
        <f t="shared" si="19"/>
        <v>269056</v>
      </c>
      <c r="K66" s="24">
        <f t="shared" si="19"/>
        <v>113551</v>
      </c>
      <c r="L66" s="24">
        <f t="shared" si="19"/>
        <v>0</v>
      </c>
      <c r="M66" s="24">
        <f t="shared" si="19"/>
        <v>854928</v>
      </c>
      <c r="N66" s="24">
        <f t="shared" si="19"/>
        <v>0</v>
      </c>
      <c r="O66" s="24">
        <f t="shared" si="19"/>
        <v>0</v>
      </c>
      <c r="P66" s="24">
        <f t="shared" si="19"/>
        <v>0</v>
      </c>
      <c r="Q66" s="22">
        <f t="shared" si="19"/>
        <v>0</v>
      </c>
      <c r="R66" s="24">
        <f t="shared" si="19"/>
        <v>0</v>
      </c>
      <c r="S66" s="79">
        <v>0</v>
      </c>
      <c r="T66" s="80"/>
      <c r="U66" s="37">
        <v>0</v>
      </c>
      <c r="V66" s="2"/>
      <c r="W66" s="1"/>
    </row>
    <row r="67" spans="1:23" ht="15" customHeight="1">
      <c r="A67" s="48"/>
      <c r="B67" s="48"/>
      <c r="C67" s="3">
        <v>85204</v>
      </c>
      <c r="D67" s="64" t="s">
        <v>60</v>
      </c>
      <c r="E67" s="64"/>
      <c r="F67" s="50">
        <f t="shared" si="12"/>
        <v>3960</v>
      </c>
      <c r="G67" s="51"/>
      <c r="H67" s="33">
        <f t="shared" si="13"/>
        <v>3960</v>
      </c>
      <c r="I67" s="14">
        <f t="shared" si="16"/>
        <v>0</v>
      </c>
      <c r="J67" s="14">
        <v>0</v>
      </c>
      <c r="K67" s="14">
        <v>0</v>
      </c>
      <c r="L67" s="14">
        <v>0</v>
      </c>
      <c r="M67" s="14">
        <v>3960</v>
      </c>
      <c r="N67" s="14">
        <v>0</v>
      </c>
      <c r="O67" s="14">
        <v>0</v>
      </c>
      <c r="P67" s="14">
        <v>0</v>
      </c>
      <c r="Q67" s="23">
        <f t="shared" si="14"/>
        <v>0</v>
      </c>
      <c r="R67" s="14">
        <v>0</v>
      </c>
      <c r="S67" s="52">
        <v>0</v>
      </c>
      <c r="T67" s="53"/>
      <c r="U67" s="36">
        <v>0</v>
      </c>
      <c r="V67" s="2"/>
      <c r="W67" s="1"/>
    </row>
    <row r="68" spans="1:23" ht="19.5" customHeight="1">
      <c r="A68" s="48"/>
      <c r="B68" s="48"/>
      <c r="C68" s="3">
        <v>85205</v>
      </c>
      <c r="D68" s="64" t="s">
        <v>61</v>
      </c>
      <c r="E68" s="64"/>
      <c r="F68" s="50">
        <f t="shared" si="12"/>
        <v>3600</v>
      </c>
      <c r="G68" s="51"/>
      <c r="H68" s="33">
        <f t="shared" si="13"/>
        <v>3600</v>
      </c>
      <c r="I68" s="14">
        <f t="shared" si="16"/>
        <v>3600</v>
      </c>
      <c r="J68" s="14">
        <v>0</v>
      </c>
      <c r="K68" s="14">
        <v>3600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23">
        <f t="shared" si="14"/>
        <v>0</v>
      </c>
      <c r="R68" s="14">
        <v>0</v>
      </c>
      <c r="S68" s="52">
        <v>0</v>
      </c>
      <c r="T68" s="53"/>
      <c r="U68" s="36">
        <v>0</v>
      </c>
      <c r="V68" s="2"/>
      <c r="W68" s="1"/>
    </row>
    <row r="69" spans="1:23" ht="43.5" customHeight="1">
      <c r="A69" s="48"/>
      <c r="B69" s="48"/>
      <c r="C69" s="3">
        <v>85212</v>
      </c>
      <c r="D69" s="64" t="s">
        <v>62</v>
      </c>
      <c r="E69" s="64"/>
      <c r="F69" s="50">
        <f t="shared" si="12"/>
        <v>815430</v>
      </c>
      <c r="G69" s="51"/>
      <c r="H69" s="38">
        <f t="shared" si="13"/>
        <v>815430</v>
      </c>
      <c r="I69" s="39">
        <f t="shared" si="16"/>
        <v>79988</v>
      </c>
      <c r="J69" s="39">
        <v>69938</v>
      </c>
      <c r="K69" s="39">
        <v>10050</v>
      </c>
      <c r="L69" s="39">
        <v>0</v>
      </c>
      <c r="M69" s="39">
        <v>735442</v>
      </c>
      <c r="N69" s="39">
        <v>0</v>
      </c>
      <c r="O69" s="39">
        <v>0</v>
      </c>
      <c r="P69" s="39">
        <v>0</v>
      </c>
      <c r="Q69" s="40">
        <f t="shared" si="14"/>
        <v>0</v>
      </c>
      <c r="R69" s="39">
        <v>0</v>
      </c>
      <c r="S69" s="89">
        <v>0</v>
      </c>
      <c r="T69" s="90"/>
      <c r="U69" s="41">
        <v>0</v>
      </c>
      <c r="V69" s="2"/>
      <c r="W69" s="1"/>
    </row>
    <row r="70" spans="1:23" ht="1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91" t="s">
        <v>68</v>
      </c>
      <c r="U70" s="91"/>
      <c r="V70" s="2"/>
      <c r="W70" s="1"/>
    </row>
    <row r="71" spans="1:23" ht="15" customHeight="1">
      <c r="A71" s="2"/>
      <c r="B71" s="92"/>
      <c r="C71" s="92"/>
      <c r="D71" s="92"/>
      <c r="E71" s="93"/>
      <c r="F71" s="93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1"/>
    </row>
    <row r="72" spans="1:23" ht="15" customHeight="1">
      <c r="A72" s="2"/>
      <c r="B72" s="17"/>
      <c r="C72" s="17"/>
      <c r="D72" s="17"/>
      <c r="E72" s="18"/>
      <c r="F72" s="1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"/>
    </row>
    <row r="73" spans="1:23" ht="15" customHeight="1">
      <c r="A73" s="2"/>
      <c r="B73" s="17"/>
      <c r="C73" s="17"/>
      <c r="D73" s="17"/>
      <c r="E73" s="18"/>
      <c r="F73" s="1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"/>
    </row>
    <row r="74" spans="1:23" ht="9" customHeight="1">
      <c r="A74" s="55" t="s">
        <v>0</v>
      </c>
      <c r="B74" s="56"/>
      <c r="C74" s="61" t="s">
        <v>1</v>
      </c>
      <c r="D74" s="54" t="s">
        <v>2</v>
      </c>
      <c r="E74" s="54"/>
      <c r="F74" s="54" t="s">
        <v>3</v>
      </c>
      <c r="G74" s="85"/>
      <c r="H74" s="86" t="s">
        <v>4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  <c r="V74" s="2"/>
      <c r="W74" s="1"/>
    </row>
    <row r="75" spans="1:23" ht="12.75" customHeight="1">
      <c r="A75" s="57"/>
      <c r="B75" s="58"/>
      <c r="C75" s="62"/>
      <c r="D75" s="54"/>
      <c r="E75" s="54"/>
      <c r="F75" s="54"/>
      <c r="G75" s="85"/>
      <c r="H75" s="83" t="s">
        <v>5</v>
      </c>
      <c r="I75" s="54" t="s">
        <v>6</v>
      </c>
      <c r="J75" s="54"/>
      <c r="K75" s="54"/>
      <c r="L75" s="54"/>
      <c r="M75" s="54"/>
      <c r="N75" s="54"/>
      <c r="O75" s="54"/>
      <c r="P75" s="54"/>
      <c r="Q75" s="54" t="s">
        <v>7</v>
      </c>
      <c r="R75" s="54" t="s">
        <v>6</v>
      </c>
      <c r="S75" s="54"/>
      <c r="T75" s="54"/>
      <c r="U75" s="84"/>
      <c r="V75" s="2"/>
      <c r="W75" s="1"/>
    </row>
    <row r="76" spans="1:23" ht="2.25" customHeight="1">
      <c r="A76" s="57"/>
      <c r="B76" s="58"/>
      <c r="C76" s="62"/>
      <c r="D76" s="54"/>
      <c r="E76" s="54"/>
      <c r="F76" s="54"/>
      <c r="G76" s="85"/>
      <c r="H76" s="83"/>
      <c r="I76" s="54"/>
      <c r="J76" s="54"/>
      <c r="K76" s="54"/>
      <c r="L76" s="54"/>
      <c r="M76" s="54"/>
      <c r="N76" s="54"/>
      <c r="O76" s="54"/>
      <c r="P76" s="54"/>
      <c r="Q76" s="54"/>
      <c r="R76" s="54" t="s">
        <v>8</v>
      </c>
      <c r="S76" s="54" t="s">
        <v>9</v>
      </c>
      <c r="T76" s="54"/>
      <c r="U76" s="65" t="s">
        <v>10</v>
      </c>
      <c r="V76" s="2"/>
      <c r="W76" s="1"/>
    </row>
    <row r="77" spans="1:23" ht="6" customHeight="1">
      <c r="A77" s="57"/>
      <c r="B77" s="58"/>
      <c r="C77" s="62"/>
      <c r="D77" s="54"/>
      <c r="E77" s="54"/>
      <c r="F77" s="54"/>
      <c r="G77" s="85"/>
      <c r="H77" s="83"/>
      <c r="I77" s="54" t="s">
        <v>11</v>
      </c>
      <c r="J77" s="54" t="s">
        <v>6</v>
      </c>
      <c r="K77" s="54"/>
      <c r="L77" s="54" t="s">
        <v>12</v>
      </c>
      <c r="M77" s="54" t="s">
        <v>13</v>
      </c>
      <c r="N77" s="54" t="s">
        <v>14</v>
      </c>
      <c r="O77" s="61" t="s">
        <v>15</v>
      </c>
      <c r="P77" s="54" t="s">
        <v>16</v>
      </c>
      <c r="Q77" s="54"/>
      <c r="R77" s="54"/>
      <c r="S77" s="54"/>
      <c r="T77" s="54"/>
      <c r="U77" s="66"/>
      <c r="V77" s="2"/>
      <c r="W77" s="1"/>
    </row>
    <row r="78" spans="1:23" ht="2.25" customHeight="1">
      <c r="A78" s="57"/>
      <c r="B78" s="58"/>
      <c r="C78" s="62"/>
      <c r="D78" s="54"/>
      <c r="E78" s="54"/>
      <c r="F78" s="54"/>
      <c r="G78" s="85"/>
      <c r="H78" s="83"/>
      <c r="I78" s="54"/>
      <c r="J78" s="54"/>
      <c r="K78" s="54"/>
      <c r="L78" s="54"/>
      <c r="M78" s="54"/>
      <c r="N78" s="54"/>
      <c r="O78" s="62"/>
      <c r="P78" s="54"/>
      <c r="Q78" s="54"/>
      <c r="R78" s="54"/>
      <c r="S78" s="54" t="s">
        <v>17</v>
      </c>
      <c r="T78" s="54"/>
      <c r="U78" s="66"/>
      <c r="V78" s="2"/>
      <c r="W78" s="1"/>
    </row>
    <row r="79" spans="1:23" ht="96" customHeight="1">
      <c r="A79" s="59"/>
      <c r="B79" s="60"/>
      <c r="C79" s="63"/>
      <c r="D79" s="54"/>
      <c r="E79" s="54"/>
      <c r="F79" s="54"/>
      <c r="G79" s="85"/>
      <c r="H79" s="83"/>
      <c r="I79" s="54"/>
      <c r="J79" s="15" t="s">
        <v>18</v>
      </c>
      <c r="K79" s="15" t="s">
        <v>19</v>
      </c>
      <c r="L79" s="54"/>
      <c r="M79" s="54"/>
      <c r="N79" s="54"/>
      <c r="O79" s="63"/>
      <c r="P79" s="54"/>
      <c r="Q79" s="54"/>
      <c r="R79" s="54"/>
      <c r="S79" s="54"/>
      <c r="T79" s="54"/>
      <c r="U79" s="67"/>
      <c r="V79" s="2"/>
      <c r="W79" s="1"/>
    </row>
    <row r="80" spans="1:23" ht="9" customHeight="1">
      <c r="A80" s="48">
        <v>1</v>
      </c>
      <c r="B80" s="48"/>
      <c r="C80" s="3">
        <v>2</v>
      </c>
      <c r="D80" s="48">
        <v>3</v>
      </c>
      <c r="E80" s="48"/>
      <c r="F80" s="48">
        <v>4</v>
      </c>
      <c r="G80" s="81"/>
      <c r="H80" s="31">
        <v>5</v>
      </c>
      <c r="I80" s="3">
        <v>6</v>
      </c>
      <c r="J80" s="3">
        <v>7</v>
      </c>
      <c r="K80" s="3">
        <v>8</v>
      </c>
      <c r="L80" s="3">
        <v>9</v>
      </c>
      <c r="M80" s="3">
        <v>10</v>
      </c>
      <c r="N80" s="3">
        <v>11</v>
      </c>
      <c r="O80" s="3">
        <v>12</v>
      </c>
      <c r="P80" s="3">
        <v>13</v>
      </c>
      <c r="Q80" s="3">
        <v>14</v>
      </c>
      <c r="R80" s="3">
        <v>15</v>
      </c>
      <c r="S80" s="81">
        <v>16</v>
      </c>
      <c r="T80" s="82"/>
      <c r="U80" s="32">
        <v>17</v>
      </c>
      <c r="V80" s="2"/>
      <c r="W80" s="1"/>
    </row>
    <row r="81" spans="1:23" ht="46.5" customHeight="1">
      <c r="A81" s="48"/>
      <c r="B81" s="48"/>
      <c r="C81" s="3">
        <v>85213</v>
      </c>
      <c r="D81" s="49" t="s">
        <v>63</v>
      </c>
      <c r="E81" s="49"/>
      <c r="F81" s="50">
        <f>SUM(H81+Q81)</f>
        <v>8051</v>
      </c>
      <c r="G81" s="51"/>
      <c r="H81" s="33">
        <f>SUM(I81+L81+M81+N81+O81+P81)</f>
        <v>8051</v>
      </c>
      <c r="I81" s="14">
        <f>SUM(J81:K81)</f>
        <v>8051</v>
      </c>
      <c r="J81" s="14">
        <v>0</v>
      </c>
      <c r="K81" s="14">
        <v>8051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23">
        <f>SUM(R81)</f>
        <v>0</v>
      </c>
      <c r="R81" s="14">
        <v>0</v>
      </c>
      <c r="S81" s="52">
        <v>0</v>
      </c>
      <c r="T81" s="53"/>
      <c r="U81" s="36">
        <v>0</v>
      </c>
      <c r="V81" s="2"/>
      <c r="W81" s="1"/>
    </row>
    <row r="82" spans="1:23" ht="21" customHeight="1">
      <c r="A82" s="48"/>
      <c r="B82" s="48"/>
      <c r="C82" s="3">
        <v>85214</v>
      </c>
      <c r="D82" s="64" t="s">
        <v>64</v>
      </c>
      <c r="E82" s="64"/>
      <c r="F82" s="50">
        <f>SUM(H82+Q82)</f>
        <v>33121</v>
      </c>
      <c r="G82" s="51"/>
      <c r="H82" s="33">
        <f>SUM(I82+L82+M82+N82+O82+P82)</f>
        <v>33121</v>
      </c>
      <c r="I82" s="14">
        <f>SUM(J82:K82)</f>
        <v>0</v>
      </c>
      <c r="J82" s="14">
        <v>0</v>
      </c>
      <c r="K82" s="14">
        <v>0</v>
      </c>
      <c r="L82" s="14">
        <v>0</v>
      </c>
      <c r="M82" s="14">
        <v>33121</v>
      </c>
      <c r="N82" s="14">
        <v>0</v>
      </c>
      <c r="O82" s="14">
        <v>0</v>
      </c>
      <c r="P82" s="14">
        <v>0</v>
      </c>
      <c r="Q82" s="23">
        <f>SUM(R82)</f>
        <v>0</v>
      </c>
      <c r="R82" s="14">
        <v>0</v>
      </c>
      <c r="S82" s="52">
        <v>0</v>
      </c>
      <c r="T82" s="53"/>
      <c r="U82" s="36">
        <v>0</v>
      </c>
      <c r="V82" s="2"/>
      <c r="W82" s="1"/>
    </row>
    <row r="83" spans="1:23" ht="13.5" customHeight="1">
      <c r="A83" s="48"/>
      <c r="B83" s="48"/>
      <c r="C83" s="3">
        <v>85215</v>
      </c>
      <c r="D83" s="64" t="s">
        <v>65</v>
      </c>
      <c r="E83" s="64"/>
      <c r="F83" s="50">
        <f>SUM(H83+Q83)</f>
        <v>2000</v>
      </c>
      <c r="G83" s="51"/>
      <c r="H83" s="33">
        <f>SUM(I83+L83+M83+N83+O83+P83)</f>
        <v>2000</v>
      </c>
      <c r="I83" s="14">
        <f>SUM(J83:K83)</f>
        <v>0</v>
      </c>
      <c r="J83" s="14">
        <v>0</v>
      </c>
      <c r="K83" s="14">
        <v>0</v>
      </c>
      <c r="L83" s="14">
        <v>0</v>
      </c>
      <c r="M83" s="14">
        <v>2000</v>
      </c>
      <c r="N83" s="14">
        <v>0</v>
      </c>
      <c r="O83" s="14">
        <v>0</v>
      </c>
      <c r="P83" s="14">
        <v>0</v>
      </c>
      <c r="Q83" s="23">
        <f>SUM(R83)</f>
        <v>0</v>
      </c>
      <c r="R83" s="14">
        <v>0</v>
      </c>
      <c r="S83" s="52">
        <v>0</v>
      </c>
      <c r="T83" s="53"/>
      <c r="U83" s="36">
        <v>0</v>
      </c>
      <c r="V83" s="2"/>
      <c r="W83" s="1"/>
    </row>
    <row r="84" spans="1:23" ht="15" customHeight="1">
      <c r="A84" s="48"/>
      <c r="B84" s="48"/>
      <c r="C84" s="3">
        <v>85216</v>
      </c>
      <c r="D84" s="64" t="s">
        <v>66</v>
      </c>
      <c r="E84" s="64"/>
      <c r="F84" s="50">
        <f>SUM(H84+Q84)</f>
        <v>38707</v>
      </c>
      <c r="G84" s="51"/>
      <c r="H84" s="33">
        <f>SUM(I84+L84+M84+N84+O84+P84)</f>
        <v>38707</v>
      </c>
      <c r="I84" s="14">
        <f>SUM(J84:K84)</f>
        <v>0</v>
      </c>
      <c r="J84" s="14">
        <v>0</v>
      </c>
      <c r="K84" s="14">
        <v>0</v>
      </c>
      <c r="L84" s="14">
        <v>0</v>
      </c>
      <c r="M84" s="14">
        <v>38707</v>
      </c>
      <c r="N84" s="14">
        <v>0</v>
      </c>
      <c r="O84" s="14">
        <v>0</v>
      </c>
      <c r="P84" s="14">
        <v>0</v>
      </c>
      <c r="Q84" s="23">
        <f>SUM(R84)</f>
        <v>0</v>
      </c>
      <c r="R84" s="14">
        <v>0</v>
      </c>
      <c r="S84" s="52">
        <v>0</v>
      </c>
      <c r="T84" s="53"/>
      <c r="U84" s="36">
        <v>0</v>
      </c>
      <c r="V84" s="2"/>
      <c r="W84" s="1"/>
    </row>
    <row r="85" spans="1:23" ht="17.25" customHeight="1">
      <c r="A85" s="48"/>
      <c r="B85" s="48"/>
      <c r="C85" s="3">
        <v>85219</v>
      </c>
      <c r="D85" s="64" t="s">
        <v>67</v>
      </c>
      <c r="E85" s="64"/>
      <c r="F85" s="50">
        <f>SUM(H85+Q85)</f>
        <v>198083</v>
      </c>
      <c r="G85" s="51"/>
      <c r="H85" s="33">
        <f>SUM(I85+L85+M85+N85+O85+P85)</f>
        <v>198083</v>
      </c>
      <c r="I85" s="14">
        <f>SUM(J85:K85)</f>
        <v>194177</v>
      </c>
      <c r="J85" s="14">
        <v>163627</v>
      </c>
      <c r="K85" s="14">
        <v>30550</v>
      </c>
      <c r="L85" s="14">
        <v>0</v>
      </c>
      <c r="M85" s="14">
        <v>3906</v>
      </c>
      <c r="N85" s="14">
        <v>0</v>
      </c>
      <c r="O85" s="14">
        <v>0</v>
      </c>
      <c r="P85" s="14">
        <v>0</v>
      </c>
      <c r="Q85" s="23">
        <f>SUM(R85)</f>
        <v>0</v>
      </c>
      <c r="R85" s="14">
        <v>0</v>
      </c>
      <c r="S85" s="52">
        <v>0</v>
      </c>
      <c r="T85" s="53"/>
      <c r="U85" s="36">
        <v>0</v>
      </c>
      <c r="V85" s="2"/>
      <c r="W85" s="1"/>
    </row>
    <row r="86" spans="1:23" ht="19.5" customHeight="1">
      <c r="A86" s="48"/>
      <c r="B86" s="48"/>
      <c r="C86" s="3">
        <v>85228</v>
      </c>
      <c r="D86" s="64" t="s">
        <v>69</v>
      </c>
      <c r="E86" s="64"/>
      <c r="F86" s="50">
        <f aca="true" t="shared" si="20" ref="F86:F99">SUM(H86+Q86)</f>
        <v>38291</v>
      </c>
      <c r="G86" s="51"/>
      <c r="H86" s="33">
        <f aca="true" t="shared" si="21" ref="H86:H99">SUM(I86+L86+M86+N86+O86+P86)</f>
        <v>38291</v>
      </c>
      <c r="I86" s="14">
        <f aca="true" t="shared" si="22" ref="I86:I99">SUM(J86:K86)</f>
        <v>36791</v>
      </c>
      <c r="J86" s="14">
        <v>35491</v>
      </c>
      <c r="K86" s="14">
        <v>1300</v>
      </c>
      <c r="L86" s="14">
        <v>0</v>
      </c>
      <c r="M86" s="14">
        <v>1500</v>
      </c>
      <c r="N86" s="14">
        <v>0</v>
      </c>
      <c r="O86" s="14">
        <v>0</v>
      </c>
      <c r="P86" s="14">
        <v>0</v>
      </c>
      <c r="Q86" s="23">
        <f aca="true" t="shared" si="23" ref="Q86:Q99">SUM(R86)</f>
        <v>0</v>
      </c>
      <c r="R86" s="14">
        <v>0</v>
      </c>
      <c r="S86" s="52">
        <v>0</v>
      </c>
      <c r="T86" s="53"/>
      <c r="U86" s="36">
        <v>0</v>
      </c>
      <c r="V86" s="2"/>
      <c r="W86" s="1"/>
    </row>
    <row r="87" spans="1:23" ht="15" customHeight="1">
      <c r="A87" s="48"/>
      <c r="B87" s="48"/>
      <c r="C87" s="3">
        <v>85295</v>
      </c>
      <c r="D87" s="64" t="s">
        <v>22</v>
      </c>
      <c r="E87" s="64"/>
      <c r="F87" s="50">
        <f t="shared" si="20"/>
        <v>96292</v>
      </c>
      <c r="G87" s="51"/>
      <c r="H87" s="33">
        <f t="shared" si="21"/>
        <v>96292</v>
      </c>
      <c r="I87" s="14">
        <f t="shared" si="22"/>
        <v>60000</v>
      </c>
      <c r="J87" s="14">
        <v>0</v>
      </c>
      <c r="K87" s="14">
        <v>60000</v>
      </c>
      <c r="L87" s="14">
        <v>0</v>
      </c>
      <c r="M87" s="14">
        <v>36292</v>
      </c>
      <c r="N87" s="14">
        <v>0</v>
      </c>
      <c r="O87" s="14">
        <v>0</v>
      </c>
      <c r="P87" s="14">
        <v>0</v>
      </c>
      <c r="Q87" s="23">
        <f t="shared" si="23"/>
        <v>0</v>
      </c>
      <c r="R87" s="14">
        <v>0</v>
      </c>
      <c r="S87" s="52">
        <v>0</v>
      </c>
      <c r="T87" s="53"/>
      <c r="U87" s="36">
        <v>0</v>
      </c>
      <c r="V87" s="2"/>
      <c r="W87" s="1"/>
    </row>
    <row r="88" spans="1:23" ht="15" customHeight="1">
      <c r="A88" s="75">
        <v>854</v>
      </c>
      <c r="B88" s="75"/>
      <c r="C88" s="20"/>
      <c r="D88" s="76" t="s">
        <v>70</v>
      </c>
      <c r="E88" s="76"/>
      <c r="F88" s="77">
        <f t="shared" si="20"/>
        <v>9680</v>
      </c>
      <c r="G88" s="78"/>
      <c r="H88" s="35">
        <f t="shared" si="21"/>
        <v>9680</v>
      </c>
      <c r="I88" s="24">
        <f>SUM(I89:I90)</f>
        <v>0</v>
      </c>
      <c r="J88" s="24">
        <f aca="true" t="shared" si="24" ref="J88:P88">SUM(J89:J90)</f>
        <v>0</v>
      </c>
      <c r="K88" s="24">
        <f t="shared" si="24"/>
        <v>0</v>
      </c>
      <c r="L88" s="24">
        <f t="shared" si="24"/>
        <v>1680</v>
      </c>
      <c r="M88" s="24">
        <f t="shared" si="24"/>
        <v>8000</v>
      </c>
      <c r="N88" s="24">
        <f t="shared" si="24"/>
        <v>0</v>
      </c>
      <c r="O88" s="24">
        <f t="shared" si="24"/>
        <v>0</v>
      </c>
      <c r="P88" s="24">
        <f t="shared" si="24"/>
        <v>0</v>
      </c>
      <c r="Q88" s="22">
        <f t="shared" si="23"/>
        <v>0</v>
      </c>
      <c r="R88" s="24">
        <v>0</v>
      </c>
      <c r="S88" s="79">
        <v>0</v>
      </c>
      <c r="T88" s="80"/>
      <c r="U88" s="37">
        <v>0</v>
      </c>
      <c r="V88" s="2"/>
      <c r="W88" s="1"/>
    </row>
    <row r="89" spans="1:23" ht="32.25" customHeight="1">
      <c r="A89" s="48"/>
      <c r="B89" s="48"/>
      <c r="C89" s="3">
        <v>85406</v>
      </c>
      <c r="D89" s="64" t="s">
        <v>71</v>
      </c>
      <c r="E89" s="64"/>
      <c r="F89" s="50">
        <f t="shared" si="20"/>
        <v>1680</v>
      </c>
      <c r="G89" s="51"/>
      <c r="H89" s="33">
        <f t="shared" si="21"/>
        <v>1680</v>
      </c>
      <c r="I89" s="14">
        <f t="shared" si="22"/>
        <v>0</v>
      </c>
      <c r="J89" s="14">
        <v>0</v>
      </c>
      <c r="K89" s="14">
        <v>0</v>
      </c>
      <c r="L89" s="14">
        <v>1680</v>
      </c>
      <c r="M89" s="14">
        <v>0</v>
      </c>
      <c r="N89" s="14">
        <v>0</v>
      </c>
      <c r="O89" s="14">
        <v>0</v>
      </c>
      <c r="P89" s="14">
        <v>0</v>
      </c>
      <c r="Q89" s="23">
        <f t="shared" si="23"/>
        <v>0</v>
      </c>
      <c r="R89" s="14">
        <v>0</v>
      </c>
      <c r="S89" s="52">
        <v>0</v>
      </c>
      <c r="T89" s="53"/>
      <c r="U89" s="36">
        <v>0</v>
      </c>
      <c r="V89" s="2"/>
      <c r="W89" s="1"/>
    </row>
    <row r="90" spans="1:23" ht="15" customHeight="1">
      <c r="A90" s="48"/>
      <c r="B90" s="48"/>
      <c r="C90" s="3">
        <v>85415</v>
      </c>
      <c r="D90" s="64" t="s">
        <v>72</v>
      </c>
      <c r="E90" s="64"/>
      <c r="F90" s="50">
        <f t="shared" si="20"/>
        <v>8000</v>
      </c>
      <c r="G90" s="51"/>
      <c r="H90" s="33">
        <f t="shared" si="21"/>
        <v>8000</v>
      </c>
      <c r="I90" s="14">
        <f t="shared" si="22"/>
        <v>0</v>
      </c>
      <c r="J90" s="14">
        <v>0</v>
      </c>
      <c r="K90" s="14">
        <v>0</v>
      </c>
      <c r="L90" s="14">
        <v>0</v>
      </c>
      <c r="M90" s="14">
        <v>8000</v>
      </c>
      <c r="N90" s="14">
        <v>0</v>
      </c>
      <c r="O90" s="14">
        <v>0</v>
      </c>
      <c r="P90" s="14">
        <v>0</v>
      </c>
      <c r="Q90" s="23">
        <f t="shared" si="23"/>
        <v>0</v>
      </c>
      <c r="R90" s="14">
        <v>0</v>
      </c>
      <c r="S90" s="52">
        <v>0</v>
      </c>
      <c r="T90" s="53"/>
      <c r="U90" s="36">
        <v>0</v>
      </c>
      <c r="V90" s="2"/>
      <c r="W90" s="1"/>
    </row>
    <row r="91" spans="1:23" ht="19.5" customHeight="1">
      <c r="A91" s="75">
        <v>900</v>
      </c>
      <c r="B91" s="75"/>
      <c r="C91" s="20"/>
      <c r="D91" s="76" t="s">
        <v>73</v>
      </c>
      <c r="E91" s="76"/>
      <c r="F91" s="77">
        <f t="shared" si="20"/>
        <v>374667</v>
      </c>
      <c r="G91" s="78"/>
      <c r="H91" s="35">
        <f t="shared" si="21"/>
        <v>368667</v>
      </c>
      <c r="I91" s="24">
        <f>SUM(I92:I95)</f>
        <v>368667</v>
      </c>
      <c r="J91" s="24">
        <f aca="true" t="shared" si="25" ref="J91:P91">SUM(J92:J95)</f>
        <v>0</v>
      </c>
      <c r="K91" s="24">
        <f t="shared" si="25"/>
        <v>368667</v>
      </c>
      <c r="L91" s="24">
        <f t="shared" si="25"/>
        <v>0</v>
      </c>
      <c r="M91" s="24">
        <f t="shared" si="25"/>
        <v>0</v>
      </c>
      <c r="N91" s="24">
        <f t="shared" si="25"/>
        <v>0</v>
      </c>
      <c r="O91" s="24">
        <f t="shared" si="25"/>
        <v>0</v>
      </c>
      <c r="P91" s="24">
        <f t="shared" si="25"/>
        <v>0</v>
      </c>
      <c r="Q91" s="22">
        <f t="shared" si="23"/>
        <v>6000</v>
      </c>
      <c r="R91" s="24">
        <f>SUM(R92:R95)</f>
        <v>6000</v>
      </c>
      <c r="S91" s="79">
        <v>0</v>
      </c>
      <c r="T91" s="80"/>
      <c r="U91" s="37">
        <v>0</v>
      </c>
      <c r="V91" s="2"/>
      <c r="W91" s="1"/>
    </row>
    <row r="92" spans="1:23" ht="15" customHeight="1">
      <c r="A92" s="48"/>
      <c r="B92" s="48"/>
      <c r="C92" s="3">
        <v>90002</v>
      </c>
      <c r="D92" s="64" t="s">
        <v>74</v>
      </c>
      <c r="E92" s="64"/>
      <c r="F92" s="50">
        <f t="shared" si="20"/>
        <v>250000</v>
      </c>
      <c r="G92" s="51"/>
      <c r="H92" s="33">
        <f t="shared" si="21"/>
        <v>250000</v>
      </c>
      <c r="I92" s="14">
        <f t="shared" si="22"/>
        <v>250000</v>
      </c>
      <c r="J92" s="14">
        <v>0</v>
      </c>
      <c r="K92" s="14">
        <v>250000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23">
        <f t="shared" si="23"/>
        <v>0</v>
      </c>
      <c r="R92" s="14">
        <v>0</v>
      </c>
      <c r="S92" s="52">
        <v>0</v>
      </c>
      <c r="T92" s="53"/>
      <c r="U92" s="36">
        <v>0</v>
      </c>
      <c r="V92" s="2"/>
      <c r="W92" s="1"/>
    </row>
    <row r="93" spans="1:23" ht="15" customHeight="1">
      <c r="A93" s="48"/>
      <c r="B93" s="48"/>
      <c r="C93" s="3">
        <v>90003</v>
      </c>
      <c r="D93" s="64" t="s">
        <v>75</v>
      </c>
      <c r="E93" s="64"/>
      <c r="F93" s="50">
        <f t="shared" si="20"/>
        <v>45500</v>
      </c>
      <c r="G93" s="51"/>
      <c r="H93" s="33">
        <f t="shared" si="21"/>
        <v>45500</v>
      </c>
      <c r="I93" s="14">
        <f t="shared" si="22"/>
        <v>45500</v>
      </c>
      <c r="J93" s="14">
        <v>0</v>
      </c>
      <c r="K93" s="14">
        <v>45500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23">
        <f t="shared" si="23"/>
        <v>0</v>
      </c>
      <c r="R93" s="14">
        <v>0</v>
      </c>
      <c r="S93" s="52">
        <v>0</v>
      </c>
      <c r="T93" s="53"/>
      <c r="U93" s="36">
        <v>0</v>
      </c>
      <c r="V93" s="2"/>
      <c r="W93" s="1"/>
    </row>
    <row r="94" spans="1:23" ht="15" customHeight="1">
      <c r="A94" s="48"/>
      <c r="B94" s="48"/>
      <c r="C94" s="3">
        <v>90015</v>
      </c>
      <c r="D94" s="64" t="s">
        <v>76</v>
      </c>
      <c r="E94" s="64"/>
      <c r="F94" s="50">
        <f t="shared" si="20"/>
        <v>77167</v>
      </c>
      <c r="G94" s="51"/>
      <c r="H94" s="33">
        <f t="shared" si="21"/>
        <v>71167</v>
      </c>
      <c r="I94" s="14">
        <f t="shared" si="22"/>
        <v>71167</v>
      </c>
      <c r="J94" s="14">
        <v>0</v>
      </c>
      <c r="K94" s="14">
        <v>71167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23">
        <f t="shared" si="23"/>
        <v>6000</v>
      </c>
      <c r="R94" s="14">
        <v>6000</v>
      </c>
      <c r="S94" s="52">
        <v>0</v>
      </c>
      <c r="T94" s="53"/>
      <c r="U94" s="36">
        <v>0</v>
      </c>
      <c r="V94" s="2"/>
      <c r="W94" s="1"/>
    </row>
    <row r="95" spans="1:23" ht="15" customHeight="1">
      <c r="A95" s="48"/>
      <c r="B95" s="48"/>
      <c r="C95" s="3">
        <v>90095</v>
      </c>
      <c r="D95" s="64" t="s">
        <v>22</v>
      </c>
      <c r="E95" s="64"/>
      <c r="F95" s="50">
        <f t="shared" si="20"/>
        <v>2000</v>
      </c>
      <c r="G95" s="51"/>
      <c r="H95" s="33">
        <f t="shared" si="21"/>
        <v>2000</v>
      </c>
      <c r="I95" s="14">
        <f t="shared" si="22"/>
        <v>2000</v>
      </c>
      <c r="J95" s="14">
        <v>0</v>
      </c>
      <c r="K95" s="14">
        <v>2000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23">
        <f t="shared" si="23"/>
        <v>0</v>
      </c>
      <c r="R95" s="14">
        <v>0</v>
      </c>
      <c r="S95" s="52">
        <v>0</v>
      </c>
      <c r="T95" s="53"/>
      <c r="U95" s="36">
        <v>0</v>
      </c>
      <c r="V95" s="2"/>
      <c r="W95" s="1"/>
    </row>
    <row r="96" spans="1:23" ht="19.5" customHeight="1">
      <c r="A96" s="75">
        <v>921</v>
      </c>
      <c r="B96" s="75"/>
      <c r="C96" s="20"/>
      <c r="D96" s="76" t="s">
        <v>77</v>
      </c>
      <c r="E96" s="76"/>
      <c r="F96" s="77">
        <f t="shared" si="20"/>
        <v>180000</v>
      </c>
      <c r="G96" s="78"/>
      <c r="H96" s="35">
        <f t="shared" si="21"/>
        <v>180000</v>
      </c>
      <c r="I96" s="24">
        <f>SUM(I97)</f>
        <v>0</v>
      </c>
      <c r="J96" s="24">
        <f aca="true" t="shared" si="26" ref="J96:P96">SUM(J97)</f>
        <v>0</v>
      </c>
      <c r="K96" s="24">
        <f t="shared" si="26"/>
        <v>0</v>
      </c>
      <c r="L96" s="24">
        <f t="shared" si="26"/>
        <v>180000</v>
      </c>
      <c r="M96" s="24">
        <f t="shared" si="26"/>
        <v>0</v>
      </c>
      <c r="N96" s="24">
        <f t="shared" si="26"/>
        <v>0</v>
      </c>
      <c r="O96" s="24">
        <f t="shared" si="26"/>
        <v>0</v>
      </c>
      <c r="P96" s="24">
        <f t="shared" si="26"/>
        <v>0</v>
      </c>
      <c r="Q96" s="22">
        <f t="shared" si="23"/>
        <v>0</v>
      </c>
      <c r="R96" s="24">
        <v>0</v>
      </c>
      <c r="S96" s="79">
        <v>0</v>
      </c>
      <c r="T96" s="80"/>
      <c r="U96" s="37">
        <v>0</v>
      </c>
      <c r="V96" s="2"/>
      <c r="W96" s="1"/>
    </row>
    <row r="97" spans="1:23" ht="15" customHeight="1">
      <c r="A97" s="48"/>
      <c r="B97" s="48"/>
      <c r="C97" s="3">
        <v>92116</v>
      </c>
      <c r="D97" s="64" t="s">
        <v>78</v>
      </c>
      <c r="E97" s="64"/>
      <c r="F97" s="50">
        <f t="shared" si="20"/>
        <v>180000</v>
      </c>
      <c r="G97" s="51"/>
      <c r="H97" s="33">
        <f t="shared" si="21"/>
        <v>180000</v>
      </c>
      <c r="I97" s="14">
        <f t="shared" si="22"/>
        <v>0</v>
      </c>
      <c r="J97" s="14">
        <v>0</v>
      </c>
      <c r="K97" s="14">
        <v>0</v>
      </c>
      <c r="L97" s="14">
        <v>180000</v>
      </c>
      <c r="M97" s="14">
        <v>0</v>
      </c>
      <c r="N97" s="14">
        <v>0</v>
      </c>
      <c r="O97" s="14">
        <v>0</v>
      </c>
      <c r="P97" s="14">
        <v>0</v>
      </c>
      <c r="Q97" s="23">
        <f t="shared" si="23"/>
        <v>0</v>
      </c>
      <c r="R97" s="14">
        <v>0</v>
      </c>
      <c r="S97" s="52">
        <v>0</v>
      </c>
      <c r="T97" s="53"/>
      <c r="U97" s="36">
        <v>0</v>
      </c>
      <c r="V97" s="2"/>
      <c r="W97" s="1"/>
    </row>
    <row r="98" spans="1:23" ht="15" customHeight="1">
      <c r="A98" s="75">
        <v>926</v>
      </c>
      <c r="B98" s="75"/>
      <c r="C98" s="20"/>
      <c r="D98" s="76" t="s">
        <v>79</v>
      </c>
      <c r="E98" s="76"/>
      <c r="F98" s="77">
        <f t="shared" si="20"/>
        <v>20000</v>
      </c>
      <c r="G98" s="78"/>
      <c r="H98" s="35">
        <f t="shared" si="21"/>
        <v>20000</v>
      </c>
      <c r="I98" s="24">
        <f t="shared" si="22"/>
        <v>0</v>
      </c>
      <c r="J98" s="24">
        <v>0</v>
      </c>
      <c r="K98" s="24">
        <v>0</v>
      </c>
      <c r="L98" s="24">
        <v>20000</v>
      </c>
      <c r="M98" s="24">
        <v>0</v>
      </c>
      <c r="N98" s="24">
        <v>0</v>
      </c>
      <c r="O98" s="24">
        <v>0</v>
      </c>
      <c r="P98" s="24">
        <v>0</v>
      </c>
      <c r="Q98" s="22">
        <f t="shared" si="23"/>
        <v>0</v>
      </c>
      <c r="R98" s="24">
        <v>0</v>
      </c>
      <c r="S98" s="79">
        <v>0</v>
      </c>
      <c r="T98" s="80"/>
      <c r="U98" s="37">
        <v>0</v>
      </c>
      <c r="V98" s="2"/>
      <c r="W98" s="1"/>
    </row>
    <row r="99" spans="1:23" ht="15" customHeight="1">
      <c r="A99" s="48"/>
      <c r="B99" s="48"/>
      <c r="C99" s="3">
        <v>92605</v>
      </c>
      <c r="D99" s="64" t="s">
        <v>80</v>
      </c>
      <c r="E99" s="64"/>
      <c r="F99" s="50">
        <f t="shared" si="20"/>
        <v>20000</v>
      </c>
      <c r="G99" s="51"/>
      <c r="H99" s="33">
        <f t="shared" si="21"/>
        <v>20000</v>
      </c>
      <c r="I99" s="14">
        <f t="shared" si="22"/>
        <v>0</v>
      </c>
      <c r="J99" s="14">
        <v>0</v>
      </c>
      <c r="K99" s="14">
        <v>0</v>
      </c>
      <c r="L99" s="14">
        <v>20000</v>
      </c>
      <c r="M99" s="14">
        <v>0</v>
      </c>
      <c r="N99" s="14">
        <v>0</v>
      </c>
      <c r="O99" s="14">
        <v>0</v>
      </c>
      <c r="P99" s="14">
        <v>0</v>
      </c>
      <c r="Q99" s="23">
        <f t="shared" si="23"/>
        <v>0</v>
      </c>
      <c r="R99" s="14">
        <v>0</v>
      </c>
      <c r="S99" s="52">
        <v>0</v>
      </c>
      <c r="T99" s="53"/>
      <c r="U99" s="36">
        <v>0</v>
      </c>
      <c r="V99" s="2"/>
      <c r="W99" s="1"/>
    </row>
    <row r="100" spans="1:23" ht="27" customHeight="1">
      <c r="A100" s="69" t="s">
        <v>81</v>
      </c>
      <c r="B100" s="69"/>
      <c r="C100" s="69"/>
      <c r="D100" s="69"/>
      <c r="E100" s="69"/>
      <c r="F100" s="70">
        <f>SUM(F12+F16+F18+F20+F22+F24+F30+F32+F48+F50+F52+F63+F66+F88+F91+F96+F98)</f>
        <v>10597878.81</v>
      </c>
      <c r="G100" s="71"/>
      <c r="H100" s="45">
        <f aca="true" t="shared" si="27" ref="H100:R100">SUM(H12+H16+H18+H20+H22+H24+H30+H32+H48+H50+H52+H63+H66+H88+H91+H96+H98)</f>
        <v>7205908.8100000005</v>
      </c>
      <c r="I100" s="46">
        <f t="shared" si="27"/>
        <v>5536209</v>
      </c>
      <c r="J100" s="46">
        <f t="shared" si="27"/>
        <v>3488274</v>
      </c>
      <c r="K100" s="46">
        <f t="shared" si="27"/>
        <v>2047935</v>
      </c>
      <c r="L100" s="46">
        <f t="shared" si="27"/>
        <v>509242</v>
      </c>
      <c r="M100" s="46">
        <f t="shared" si="27"/>
        <v>1021318</v>
      </c>
      <c r="N100" s="46">
        <f t="shared" si="27"/>
        <v>66139.81</v>
      </c>
      <c r="O100" s="46">
        <f t="shared" si="27"/>
        <v>0</v>
      </c>
      <c r="P100" s="46">
        <f t="shared" si="27"/>
        <v>73000</v>
      </c>
      <c r="Q100" s="46">
        <f t="shared" si="27"/>
        <v>3391970</v>
      </c>
      <c r="R100" s="46">
        <f t="shared" si="27"/>
        <v>3391970</v>
      </c>
      <c r="S100" s="72">
        <f>SUM(S12)</f>
        <v>2815379.86</v>
      </c>
      <c r="T100" s="73"/>
      <c r="U100" s="47">
        <v>0</v>
      </c>
      <c r="V100" s="2"/>
      <c r="W100" s="1"/>
    </row>
    <row r="101" spans="1:23" ht="27" customHeight="1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1"/>
    </row>
    <row r="102" spans="1:23" ht="15" customHeight="1">
      <c r="A102" s="26"/>
      <c r="B102" s="26"/>
      <c r="C102" s="26"/>
      <c r="D102" s="26"/>
      <c r="E102" s="26"/>
      <c r="F102" s="108"/>
      <c r="G102" s="108"/>
      <c r="H102" s="28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74" t="s">
        <v>82</v>
      </c>
      <c r="U102" s="74"/>
      <c r="W102" s="1"/>
    </row>
    <row r="103" spans="6:8" ht="12.75">
      <c r="F103" s="29"/>
      <c r="G103" s="29"/>
      <c r="H103" s="29"/>
    </row>
    <row r="104" spans="6:8" ht="12.75">
      <c r="F104" s="108"/>
      <c r="G104" s="108"/>
      <c r="H104" s="29"/>
    </row>
    <row r="105" spans="6:8" ht="12.75">
      <c r="F105" s="29"/>
      <c r="G105" s="29"/>
      <c r="H105" s="29"/>
    </row>
    <row r="106" spans="6:8" ht="12.75">
      <c r="F106" s="27"/>
      <c r="G106" s="27"/>
      <c r="H106" s="27"/>
    </row>
  </sheetData>
  <sheetProtection/>
  <mergeCells count="356">
    <mergeCell ref="F104:G104"/>
    <mergeCell ref="A48:B48"/>
    <mergeCell ref="D48:E48"/>
    <mergeCell ref="F48:G48"/>
    <mergeCell ref="S48:T48"/>
    <mergeCell ref="A84:B84"/>
    <mergeCell ref="D84:E84"/>
    <mergeCell ref="S49:T49"/>
    <mergeCell ref="A50:B50"/>
    <mergeCell ref="D50:E50"/>
    <mergeCell ref="S14:T14"/>
    <mergeCell ref="D16:E16"/>
    <mergeCell ref="F16:G16"/>
    <mergeCell ref="S16:T16"/>
    <mergeCell ref="F85:G85"/>
    <mergeCell ref="S85:T85"/>
    <mergeCell ref="D22:E22"/>
    <mergeCell ref="F22:G22"/>
    <mergeCell ref="S22:T22"/>
    <mergeCell ref="F102:G102"/>
    <mergeCell ref="S84:T84"/>
    <mergeCell ref="A85:B85"/>
    <mergeCell ref="D85:E85"/>
    <mergeCell ref="Q6:Q10"/>
    <mergeCell ref="J8:K9"/>
    <mergeCell ref="A5:B10"/>
    <mergeCell ref="C5:C10"/>
    <mergeCell ref="H5:U5"/>
    <mergeCell ref="F14:G14"/>
    <mergeCell ref="R3:U3"/>
    <mergeCell ref="E3:O3"/>
    <mergeCell ref="S9:T10"/>
    <mergeCell ref="O2:U2"/>
    <mergeCell ref="I8:I10"/>
    <mergeCell ref="L8:L10"/>
    <mergeCell ref="M8:M10"/>
    <mergeCell ref="N8:N10"/>
    <mergeCell ref="D5:E10"/>
    <mergeCell ref="F5:G10"/>
    <mergeCell ref="S13:T13"/>
    <mergeCell ref="H6:H10"/>
    <mergeCell ref="R6:U6"/>
    <mergeCell ref="R7:R10"/>
    <mergeCell ref="S7:T8"/>
    <mergeCell ref="O8:O10"/>
    <mergeCell ref="I6:P7"/>
    <mergeCell ref="U7:U10"/>
    <mergeCell ref="D12:E12"/>
    <mergeCell ref="F12:G12"/>
    <mergeCell ref="A12:B12"/>
    <mergeCell ref="P8:P10"/>
    <mergeCell ref="D13:E13"/>
    <mergeCell ref="F13:G13"/>
    <mergeCell ref="D15:E15"/>
    <mergeCell ref="F15:G15"/>
    <mergeCell ref="S15:T15"/>
    <mergeCell ref="A14:B14"/>
    <mergeCell ref="D14:E14"/>
    <mergeCell ref="A11:B11"/>
    <mergeCell ref="D11:E11"/>
    <mergeCell ref="F11:G11"/>
    <mergeCell ref="S11:T11"/>
    <mergeCell ref="S12:T12"/>
    <mergeCell ref="D17:E17"/>
    <mergeCell ref="F17:G17"/>
    <mergeCell ref="S17:T17"/>
    <mergeCell ref="A18:B18"/>
    <mergeCell ref="A19:B19"/>
    <mergeCell ref="A13:B13"/>
    <mergeCell ref="D18:E18"/>
    <mergeCell ref="F18:G18"/>
    <mergeCell ref="S18:T18"/>
    <mergeCell ref="A15:B15"/>
    <mergeCell ref="F24:G24"/>
    <mergeCell ref="S24:T24"/>
    <mergeCell ref="A21:B21"/>
    <mergeCell ref="D21:E21"/>
    <mergeCell ref="F21:G21"/>
    <mergeCell ref="A16:B16"/>
    <mergeCell ref="D20:E20"/>
    <mergeCell ref="F20:G20"/>
    <mergeCell ref="S20:T20"/>
    <mergeCell ref="A17:B17"/>
    <mergeCell ref="A23:B23"/>
    <mergeCell ref="D23:E23"/>
    <mergeCell ref="F23:G23"/>
    <mergeCell ref="S23:T23"/>
    <mergeCell ref="A24:B24"/>
    <mergeCell ref="D19:E19"/>
    <mergeCell ref="F19:G19"/>
    <mergeCell ref="S19:T19"/>
    <mergeCell ref="A20:B20"/>
    <mergeCell ref="D24:E24"/>
    <mergeCell ref="A25:B25"/>
    <mergeCell ref="D25:E25"/>
    <mergeCell ref="F25:G25"/>
    <mergeCell ref="S25:T25"/>
    <mergeCell ref="A26:B26"/>
    <mergeCell ref="S21:T21"/>
    <mergeCell ref="A22:B22"/>
    <mergeCell ref="D26:E26"/>
    <mergeCell ref="F26:G26"/>
    <mergeCell ref="S26:T26"/>
    <mergeCell ref="A27:B27"/>
    <mergeCell ref="D27:E27"/>
    <mergeCell ref="F27:G27"/>
    <mergeCell ref="S27:T27"/>
    <mergeCell ref="A28:B28"/>
    <mergeCell ref="D28:E28"/>
    <mergeCell ref="F28:G28"/>
    <mergeCell ref="S28:T28"/>
    <mergeCell ref="F32:G32"/>
    <mergeCell ref="S32:T32"/>
    <mergeCell ref="A29:B29"/>
    <mergeCell ref="D29:E29"/>
    <mergeCell ref="F29:G29"/>
    <mergeCell ref="S29:T29"/>
    <mergeCell ref="A32:B32"/>
    <mergeCell ref="D30:E30"/>
    <mergeCell ref="F30:G30"/>
    <mergeCell ref="S30:T30"/>
    <mergeCell ref="A33:B33"/>
    <mergeCell ref="D33:E33"/>
    <mergeCell ref="F33:G33"/>
    <mergeCell ref="S33:T33"/>
    <mergeCell ref="A30:B30"/>
    <mergeCell ref="A31:B31"/>
    <mergeCell ref="D31:E31"/>
    <mergeCell ref="F31:G31"/>
    <mergeCell ref="S31:T31"/>
    <mergeCell ref="D32:E32"/>
    <mergeCell ref="T36:U36"/>
    <mergeCell ref="A34:B34"/>
    <mergeCell ref="A35:B35"/>
    <mergeCell ref="D35:E35"/>
    <mergeCell ref="F35:G35"/>
    <mergeCell ref="S35:T35"/>
    <mergeCell ref="D34:E34"/>
    <mergeCell ref="F34:G34"/>
    <mergeCell ref="S34:T34"/>
    <mergeCell ref="H39:U39"/>
    <mergeCell ref="H40:H44"/>
    <mergeCell ref="I40:P41"/>
    <mergeCell ref="Q40:Q44"/>
    <mergeCell ref="I42:I44"/>
    <mergeCell ref="R40:U40"/>
    <mergeCell ref="U41:U44"/>
    <mergeCell ref="J42:K43"/>
    <mergeCell ref="L42:L44"/>
    <mergeCell ref="M42:M44"/>
    <mergeCell ref="N42:N44"/>
    <mergeCell ref="O42:O44"/>
    <mergeCell ref="S43:T44"/>
    <mergeCell ref="P42:P44"/>
    <mergeCell ref="A45:B45"/>
    <mergeCell ref="D45:E45"/>
    <mergeCell ref="F45:G45"/>
    <mergeCell ref="S45:T45"/>
    <mergeCell ref="R41:R44"/>
    <mergeCell ref="S41:T42"/>
    <mergeCell ref="A39:B44"/>
    <mergeCell ref="C39:C44"/>
    <mergeCell ref="D39:E44"/>
    <mergeCell ref="F39:G44"/>
    <mergeCell ref="A49:B49"/>
    <mergeCell ref="D49:E49"/>
    <mergeCell ref="F49:G49"/>
    <mergeCell ref="F50:G50"/>
    <mergeCell ref="S50:T50"/>
    <mergeCell ref="A51:B51"/>
    <mergeCell ref="D51:E51"/>
    <mergeCell ref="F51:G51"/>
    <mergeCell ref="S51:T51"/>
    <mergeCell ref="A52:B52"/>
    <mergeCell ref="D52:E52"/>
    <mergeCell ref="F52:G52"/>
    <mergeCell ref="S52:T52"/>
    <mergeCell ref="A53:B53"/>
    <mergeCell ref="D53:E53"/>
    <mergeCell ref="F53:G53"/>
    <mergeCell ref="S53:T53"/>
    <mergeCell ref="A54:B54"/>
    <mergeCell ref="D54:E54"/>
    <mergeCell ref="F54:G54"/>
    <mergeCell ref="S54:T54"/>
    <mergeCell ref="A55:B55"/>
    <mergeCell ref="D55:E55"/>
    <mergeCell ref="F55:G55"/>
    <mergeCell ref="S55:T55"/>
    <mergeCell ref="A56:B56"/>
    <mergeCell ref="D56:E56"/>
    <mergeCell ref="F56:G56"/>
    <mergeCell ref="S56:T56"/>
    <mergeCell ref="A57:B57"/>
    <mergeCell ref="D57:E57"/>
    <mergeCell ref="F57:G57"/>
    <mergeCell ref="S57:T57"/>
    <mergeCell ref="A58:B58"/>
    <mergeCell ref="D58:E58"/>
    <mergeCell ref="F58:G58"/>
    <mergeCell ref="S58:T58"/>
    <mergeCell ref="A59:B59"/>
    <mergeCell ref="D59:E59"/>
    <mergeCell ref="F59:G59"/>
    <mergeCell ref="S59:T59"/>
    <mergeCell ref="A60:B60"/>
    <mergeCell ref="D60:E60"/>
    <mergeCell ref="F60:G60"/>
    <mergeCell ref="S60:T60"/>
    <mergeCell ref="A61:B61"/>
    <mergeCell ref="D61:E61"/>
    <mergeCell ref="F61:G61"/>
    <mergeCell ref="S61:T61"/>
    <mergeCell ref="A62:B62"/>
    <mergeCell ref="D62:E62"/>
    <mergeCell ref="F62:G62"/>
    <mergeCell ref="S62:T62"/>
    <mergeCell ref="A63:B63"/>
    <mergeCell ref="D63:E63"/>
    <mergeCell ref="F63:G63"/>
    <mergeCell ref="S63:T63"/>
    <mergeCell ref="A64:B64"/>
    <mergeCell ref="D64:E64"/>
    <mergeCell ref="F64:G64"/>
    <mergeCell ref="S64:T64"/>
    <mergeCell ref="A65:B65"/>
    <mergeCell ref="D65:E65"/>
    <mergeCell ref="F65:G65"/>
    <mergeCell ref="S65:T65"/>
    <mergeCell ref="A66:B66"/>
    <mergeCell ref="D66:E66"/>
    <mergeCell ref="F66:G66"/>
    <mergeCell ref="S66:T66"/>
    <mergeCell ref="A67:B67"/>
    <mergeCell ref="D67:E67"/>
    <mergeCell ref="F67:G67"/>
    <mergeCell ref="S67:T67"/>
    <mergeCell ref="A68:B68"/>
    <mergeCell ref="D68:E68"/>
    <mergeCell ref="F68:G68"/>
    <mergeCell ref="S68:T68"/>
    <mergeCell ref="J77:K78"/>
    <mergeCell ref="R76:R79"/>
    <mergeCell ref="S76:T77"/>
    <mergeCell ref="I77:I79"/>
    <mergeCell ref="A69:B69"/>
    <mergeCell ref="D69:E69"/>
    <mergeCell ref="F69:G69"/>
    <mergeCell ref="S69:T69"/>
    <mergeCell ref="A70:S70"/>
    <mergeCell ref="T70:U70"/>
    <mergeCell ref="B71:D71"/>
    <mergeCell ref="E71:F71"/>
    <mergeCell ref="O77:O79"/>
    <mergeCell ref="P77:P79"/>
    <mergeCell ref="S78:T79"/>
    <mergeCell ref="G71:V71"/>
    <mergeCell ref="F74:G79"/>
    <mergeCell ref="H74:U74"/>
    <mergeCell ref="A80:B80"/>
    <mergeCell ref="D80:E80"/>
    <mergeCell ref="F80:G80"/>
    <mergeCell ref="S80:T80"/>
    <mergeCell ref="H75:H79"/>
    <mergeCell ref="I75:P76"/>
    <mergeCell ref="Q75:Q79"/>
    <mergeCell ref="R75:U75"/>
    <mergeCell ref="M77:M79"/>
    <mergeCell ref="N77:N79"/>
    <mergeCell ref="A86:B86"/>
    <mergeCell ref="D86:E86"/>
    <mergeCell ref="F86:G86"/>
    <mergeCell ref="S86:T86"/>
    <mergeCell ref="A83:B83"/>
    <mergeCell ref="D83:E83"/>
    <mergeCell ref="F83:G83"/>
    <mergeCell ref="S83:T83"/>
    <mergeCell ref="F84:G84"/>
    <mergeCell ref="A87:B87"/>
    <mergeCell ref="D87:E87"/>
    <mergeCell ref="F87:G87"/>
    <mergeCell ref="S87:T87"/>
    <mergeCell ref="A88:B88"/>
    <mergeCell ref="D88:E88"/>
    <mergeCell ref="F88:G88"/>
    <mergeCell ref="S88:T88"/>
    <mergeCell ref="A89:B89"/>
    <mergeCell ref="D89:E89"/>
    <mergeCell ref="F89:G89"/>
    <mergeCell ref="S89:T89"/>
    <mergeCell ref="A90:B90"/>
    <mergeCell ref="D90:E90"/>
    <mergeCell ref="F90:G90"/>
    <mergeCell ref="S90:T90"/>
    <mergeCell ref="A91:B91"/>
    <mergeCell ref="D91:E91"/>
    <mergeCell ref="F91:G91"/>
    <mergeCell ref="S91:T91"/>
    <mergeCell ref="A92:B92"/>
    <mergeCell ref="D92:E92"/>
    <mergeCell ref="F92:G92"/>
    <mergeCell ref="S92:T92"/>
    <mergeCell ref="A93:B93"/>
    <mergeCell ref="D93:E93"/>
    <mergeCell ref="F93:G93"/>
    <mergeCell ref="S93:T93"/>
    <mergeCell ref="A94:B94"/>
    <mergeCell ref="D94:E94"/>
    <mergeCell ref="F94:G94"/>
    <mergeCell ref="S94:T94"/>
    <mergeCell ref="A95:B95"/>
    <mergeCell ref="D95:E95"/>
    <mergeCell ref="F95:G95"/>
    <mergeCell ref="S95:T95"/>
    <mergeCell ref="A96:B96"/>
    <mergeCell ref="D96:E96"/>
    <mergeCell ref="F96:G96"/>
    <mergeCell ref="S96:T96"/>
    <mergeCell ref="A97:B97"/>
    <mergeCell ref="D97:E97"/>
    <mergeCell ref="F97:G97"/>
    <mergeCell ref="S97:T97"/>
    <mergeCell ref="A98:B98"/>
    <mergeCell ref="D98:E98"/>
    <mergeCell ref="F98:G98"/>
    <mergeCell ref="S98:T98"/>
    <mergeCell ref="T102:U102"/>
    <mergeCell ref="A46:B46"/>
    <mergeCell ref="D46:E46"/>
    <mergeCell ref="F46:G46"/>
    <mergeCell ref="S46:T46"/>
    <mergeCell ref="A47:B47"/>
    <mergeCell ref="D47:E47"/>
    <mergeCell ref="A99:B99"/>
    <mergeCell ref="D99:E99"/>
    <mergeCell ref="F99:G99"/>
    <mergeCell ref="A82:B82"/>
    <mergeCell ref="D82:E82"/>
    <mergeCell ref="F82:G82"/>
    <mergeCell ref="S82:T82"/>
    <mergeCell ref="U76:U79"/>
    <mergeCell ref="A101:V101"/>
    <mergeCell ref="S99:T99"/>
    <mergeCell ref="A100:E100"/>
    <mergeCell ref="F100:G100"/>
    <mergeCell ref="S100:T100"/>
    <mergeCell ref="A81:B81"/>
    <mergeCell ref="D81:E81"/>
    <mergeCell ref="F81:G81"/>
    <mergeCell ref="S81:T81"/>
    <mergeCell ref="F47:G47"/>
    <mergeCell ref="S47:T47"/>
    <mergeCell ref="L77:L79"/>
    <mergeCell ref="A74:B79"/>
    <mergeCell ref="C74:C79"/>
    <mergeCell ref="D74:E7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2014-11-13T12:03:32Z</cp:lastPrinted>
  <dcterms:modified xsi:type="dcterms:W3CDTF">2014-11-13T12:03:45Z</dcterms:modified>
  <cp:category/>
  <cp:version/>
  <cp:contentType/>
  <cp:contentStatus/>
</cp:coreProperties>
</file>